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8_{AC6EA743-6227-446D-AFAA-3BFA84C3BD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ёт" sheetId="1" r:id="rId1"/>
    <sheet name="Ставка ЦБ" sheetId="2" r:id="rId2"/>
    <sheet name="расчёт по дням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B7" i="2"/>
  <c r="J6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4" i="1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43" i="3"/>
  <c r="F3" i="1"/>
  <c r="J135" i="1" l="1"/>
  <c r="J119" i="1"/>
  <c r="J103" i="1"/>
  <c r="J87" i="1"/>
  <c r="J71" i="1"/>
  <c r="J55" i="1"/>
  <c r="J39" i="1"/>
  <c r="J23" i="1"/>
  <c r="J147" i="1"/>
  <c r="J131" i="1"/>
  <c r="J115" i="1"/>
  <c r="J99" i="1"/>
  <c r="J83" i="1"/>
  <c r="J67" i="1"/>
  <c r="J51" i="1"/>
  <c r="J35" i="1"/>
  <c r="J19" i="1"/>
  <c r="J143" i="1"/>
  <c r="J127" i="1"/>
  <c r="J111" i="1"/>
  <c r="J95" i="1"/>
  <c r="J79" i="1"/>
  <c r="J63" i="1"/>
  <c r="J47" i="1"/>
  <c r="J31" i="1"/>
  <c r="J15" i="1"/>
  <c r="J139" i="1"/>
  <c r="J123" i="1"/>
  <c r="J107" i="1"/>
  <c r="J91" i="1"/>
  <c r="J75" i="1"/>
  <c r="J59" i="1"/>
  <c r="J43" i="1"/>
  <c r="J27" i="1"/>
  <c r="J11" i="1"/>
  <c r="J7" i="1"/>
  <c r="J150" i="1"/>
  <c r="J142" i="1"/>
  <c r="J134" i="1"/>
  <c r="J126" i="1"/>
  <c r="J118" i="1"/>
  <c r="J110" i="1"/>
  <c r="J102" i="1"/>
  <c r="J94" i="1"/>
  <c r="J86" i="1"/>
  <c r="J78" i="1"/>
  <c r="J70" i="1"/>
  <c r="J62" i="1"/>
  <c r="J50" i="1"/>
  <c r="J42" i="1"/>
  <c r="J38" i="1"/>
  <c r="J30" i="1"/>
  <c r="J22" i="1"/>
  <c r="J10" i="1"/>
  <c r="J149" i="1"/>
  <c r="J145" i="1"/>
  <c r="J141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146" i="1"/>
  <c r="J138" i="1"/>
  <c r="J130" i="1"/>
  <c r="J122" i="1"/>
  <c r="J114" i="1"/>
  <c r="J106" i="1"/>
  <c r="J98" i="1"/>
  <c r="J90" i="1"/>
  <c r="J82" i="1"/>
  <c r="J74" i="1"/>
  <c r="J66" i="1"/>
  <c r="J58" i="1"/>
  <c r="J54" i="1"/>
  <c r="J46" i="1"/>
  <c r="J34" i="1"/>
  <c r="J26" i="1"/>
  <c r="J18" i="1"/>
  <c r="J14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I3" i="1"/>
  <c r="G3" i="1"/>
  <c r="K3" i="1" l="1"/>
  <c r="G143" i="1"/>
  <c r="I143" i="1"/>
  <c r="K143" i="1" s="1"/>
  <c r="I126" i="1"/>
  <c r="K126" i="1" s="1"/>
  <c r="G126" i="1"/>
  <c r="G111" i="1"/>
  <c r="I111" i="1"/>
  <c r="K111" i="1" s="1"/>
  <c r="I132" i="1"/>
  <c r="K132" i="1" s="1"/>
  <c r="G132" i="1"/>
  <c r="I70" i="1"/>
  <c r="K70" i="1" s="1"/>
  <c r="G70" i="1"/>
  <c r="I22" i="1"/>
  <c r="K22" i="1" s="1"/>
  <c r="G22" i="1"/>
  <c r="G21" i="1"/>
  <c r="I21" i="1"/>
  <c r="K21" i="1" s="1"/>
  <c r="G93" i="1"/>
  <c r="I93" i="1"/>
  <c r="K93" i="1" s="1"/>
  <c r="I52" i="1"/>
  <c r="K52" i="1" s="1"/>
  <c r="G52" i="1"/>
  <c r="G75" i="1"/>
  <c r="I75" i="1"/>
  <c r="K75" i="1" s="1"/>
  <c r="G27" i="1"/>
  <c r="I27" i="1"/>
  <c r="K27" i="1" s="1"/>
  <c r="G15" i="1"/>
  <c r="I15" i="1"/>
  <c r="K15" i="1" s="1"/>
  <c r="G11" i="1"/>
  <c r="I11" i="1"/>
  <c r="K11" i="1" s="1"/>
  <c r="G7" i="1"/>
  <c r="I7" i="1"/>
  <c r="K7" i="1" s="1"/>
  <c r="G87" i="1"/>
  <c r="I87" i="1"/>
  <c r="K87" i="1" s="1"/>
  <c r="G92" i="1"/>
  <c r="I92" i="1"/>
  <c r="K92" i="1" s="1"/>
  <c r="G103" i="1"/>
  <c r="I103" i="1"/>
  <c r="K103" i="1" s="1"/>
  <c r="I133" i="1"/>
  <c r="K133" i="1" s="1"/>
  <c r="G133" i="1"/>
  <c r="I144" i="1"/>
  <c r="K144" i="1" s="1"/>
  <c r="G144" i="1"/>
  <c r="I128" i="1"/>
  <c r="K128" i="1" s="1"/>
  <c r="G128" i="1"/>
  <c r="I112" i="1"/>
  <c r="K112" i="1" s="1"/>
  <c r="G112" i="1"/>
  <c r="I66" i="1"/>
  <c r="K66" i="1" s="1"/>
  <c r="G66" i="1"/>
  <c r="I50" i="1"/>
  <c r="K50" i="1" s="1"/>
  <c r="G50" i="1"/>
  <c r="I34" i="1"/>
  <c r="K34" i="1" s="1"/>
  <c r="G34" i="1"/>
  <c r="I18" i="1"/>
  <c r="K18" i="1" s="1"/>
  <c r="G18" i="1"/>
  <c r="I74" i="1"/>
  <c r="K74" i="1" s="1"/>
  <c r="G74" i="1"/>
  <c r="I82" i="1"/>
  <c r="K82" i="1" s="1"/>
  <c r="G82" i="1"/>
  <c r="I89" i="1"/>
  <c r="K89" i="1" s="1"/>
  <c r="G89" i="1"/>
  <c r="G73" i="1"/>
  <c r="I73" i="1"/>
  <c r="K73" i="1" s="1"/>
  <c r="G57" i="1"/>
  <c r="I57" i="1"/>
  <c r="K57" i="1" s="1"/>
  <c r="G41" i="1"/>
  <c r="I41" i="1"/>
  <c r="K41" i="1" s="1"/>
  <c r="G25" i="1"/>
  <c r="I25" i="1"/>
  <c r="K25" i="1" s="1"/>
  <c r="I80" i="1"/>
  <c r="K80" i="1" s="1"/>
  <c r="G80" i="1"/>
  <c r="I64" i="1"/>
  <c r="K64" i="1" s="1"/>
  <c r="G64" i="1"/>
  <c r="I48" i="1"/>
  <c r="K48" i="1" s="1"/>
  <c r="G48" i="1"/>
  <c r="I32" i="1"/>
  <c r="K32" i="1" s="1"/>
  <c r="G32" i="1"/>
  <c r="I16" i="1"/>
  <c r="K16" i="1" s="1"/>
  <c r="G16" i="1"/>
  <c r="G63" i="1"/>
  <c r="I63" i="1"/>
  <c r="K63" i="1" s="1"/>
  <c r="G47" i="1"/>
  <c r="I47" i="1"/>
  <c r="K47" i="1" s="1"/>
  <c r="G31" i="1"/>
  <c r="I31" i="1"/>
  <c r="K31" i="1" s="1"/>
  <c r="I110" i="1"/>
  <c r="K110" i="1" s="1"/>
  <c r="G110" i="1"/>
  <c r="G94" i="1"/>
  <c r="I94" i="1"/>
  <c r="K94" i="1" s="1"/>
  <c r="I148" i="1"/>
  <c r="K148" i="1" s="1"/>
  <c r="G148" i="1"/>
  <c r="I102" i="1"/>
  <c r="K102" i="1" s="1"/>
  <c r="G102" i="1"/>
  <c r="I38" i="1"/>
  <c r="K38" i="1" s="1"/>
  <c r="G38" i="1"/>
  <c r="I86" i="1"/>
  <c r="K86" i="1" s="1"/>
  <c r="G86" i="1"/>
  <c r="G69" i="1"/>
  <c r="I69" i="1"/>
  <c r="K69" i="1" s="1"/>
  <c r="G37" i="1"/>
  <c r="I37" i="1"/>
  <c r="K37" i="1" s="1"/>
  <c r="G12" i="1"/>
  <c r="I12" i="1"/>
  <c r="K12" i="1" s="1"/>
  <c r="I84" i="1"/>
  <c r="K84" i="1" s="1"/>
  <c r="G84" i="1"/>
  <c r="I36" i="1"/>
  <c r="K36" i="1" s="1"/>
  <c r="G36" i="1"/>
  <c r="G43" i="1"/>
  <c r="I43" i="1"/>
  <c r="K43" i="1" s="1"/>
  <c r="G107" i="1"/>
  <c r="I107" i="1"/>
  <c r="K107" i="1" s="1"/>
  <c r="I122" i="1"/>
  <c r="K122" i="1" s="1"/>
  <c r="G122" i="1"/>
  <c r="G131" i="1"/>
  <c r="I131" i="1"/>
  <c r="K131" i="1" s="1"/>
  <c r="I113" i="1"/>
  <c r="K113" i="1" s="1"/>
  <c r="G113" i="1"/>
  <c r="I134" i="1"/>
  <c r="K134" i="1" s="1"/>
  <c r="G134" i="1"/>
  <c r="G105" i="1"/>
  <c r="I105" i="1"/>
  <c r="K105" i="1" s="1"/>
  <c r="I149" i="1"/>
  <c r="K149" i="1" s="1"/>
  <c r="G149" i="1"/>
  <c r="I117" i="1"/>
  <c r="K117" i="1" s="1"/>
  <c r="G117" i="1"/>
  <c r="G135" i="1"/>
  <c r="I135" i="1"/>
  <c r="K135" i="1" s="1"/>
  <c r="I141" i="1"/>
  <c r="K141" i="1" s="1"/>
  <c r="G141" i="1"/>
  <c r="I124" i="1"/>
  <c r="K124" i="1" s="1"/>
  <c r="G124" i="1"/>
  <c r="I108" i="1"/>
  <c r="K108" i="1" s="1"/>
  <c r="G108" i="1"/>
  <c r="I62" i="1"/>
  <c r="K62" i="1" s="1"/>
  <c r="G62" i="1"/>
  <c r="I46" i="1"/>
  <c r="K46" i="1" s="1"/>
  <c r="G46" i="1"/>
  <c r="I30" i="1"/>
  <c r="K30" i="1" s="1"/>
  <c r="G30" i="1"/>
  <c r="I104" i="1"/>
  <c r="K104" i="1" s="1"/>
  <c r="G104" i="1"/>
  <c r="I78" i="1"/>
  <c r="K78" i="1" s="1"/>
  <c r="G78" i="1"/>
  <c r="I77" i="1"/>
  <c r="K77" i="1" s="1"/>
  <c r="G77" i="1"/>
  <c r="G61" i="1"/>
  <c r="I61" i="1"/>
  <c r="K61" i="1" s="1"/>
  <c r="G45" i="1"/>
  <c r="I45" i="1"/>
  <c r="K45" i="1" s="1"/>
  <c r="G29" i="1"/>
  <c r="I29" i="1"/>
  <c r="K29" i="1" s="1"/>
  <c r="G99" i="1"/>
  <c r="I99" i="1"/>
  <c r="K99" i="1" s="1"/>
  <c r="I95" i="1"/>
  <c r="K95" i="1" s="1"/>
  <c r="G95" i="1"/>
  <c r="G91" i="1"/>
  <c r="I91" i="1"/>
  <c r="K91" i="1" s="1"/>
  <c r="I76" i="1"/>
  <c r="K76" i="1" s="1"/>
  <c r="G76" i="1"/>
  <c r="I60" i="1"/>
  <c r="K60" i="1" s="1"/>
  <c r="G60" i="1"/>
  <c r="I44" i="1"/>
  <c r="K44" i="1" s="1"/>
  <c r="G44" i="1"/>
  <c r="I28" i="1"/>
  <c r="K28" i="1" s="1"/>
  <c r="G28" i="1"/>
  <c r="G14" i="1"/>
  <c r="I14" i="1"/>
  <c r="K14" i="1" s="1"/>
  <c r="G67" i="1"/>
  <c r="I67" i="1"/>
  <c r="K67" i="1" s="1"/>
  <c r="G51" i="1"/>
  <c r="I51" i="1"/>
  <c r="K51" i="1" s="1"/>
  <c r="G35" i="1"/>
  <c r="I35" i="1"/>
  <c r="K35" i="1" s="1"/>
  <c r="G19" i="1"/>
  <c r="I19" i="1"/>
  <c r="K19" i="1" s="1"/>
  <c r="G8" i="1"/>
  <c r="I8" i="1"/>
  <c r="K8" i="1" s="1"/>
  <c r="I13" i="1"/>
  <c r="K13" i="1" s="1"/>
  <c r="G13" i="1"/>
  <c r="G9" i="1"/>
  <c r="I9" i="1"/>
  <c r="K9" i="1" s="1"/>
  <c r="G5" i="1"/>
  <c r="I5" i="1"/>
  <c r="K5" i="1" s="1"/>
  <c r="G127" i="1"/>
  <c r="I127" i="1"/>
  <c r="K127" i="1" s="1"/>
  <c r="I142" i="1"/>
  <c r="K142" i="1" s="1"/>
  <c r="G142" i="1"/>
  <c r="G98" i="1"/>
  <c r="I98" i="1"/>
  <c r="K98" i="1" s="1"/>
  <c r="I125" i="1"/>
  <c r="K125" i="1" s="1"/>
  <c r="G125" i="1"/>
  <c r="I109" i="1"/>
  <c r="K109" i="1" s="1"/>
  <c r="G109" i="1"/>
  <c r="I116" i="1"/>
  <c r="K116" i="1" s="1"/>
  <c r="G116" i="1"/>
  <c r="I54" i="1"/>
  <c r="K54" i="1" s="1"/>
  <c r="G54" i="1"/>
  <c r="I100" i="1"/>
  <c r="K100" i="1" s="1"/>
  <c r="G100" i="1"/>
  <c r="I85" i="1"/>
  <c r="K85" i="1" s="1"/>
  <c r="G85" i="1"/>
  <c r="G53" i="1"/>
  <c r="I53" i="1"/>
  <c r="K53" i="1" s="1"/>
  <c r="G97" i="1"/>
  <c r="I97" i="1"/>
  <c r="K97" i="1" s="1"/>
  <c r="I68" i="1"/>
  <c r="K68" i="1" s="1"/>
  <c r="G68" i="1"/>
  <c r="I20" i="1"/>
  <c r="K20" i="1" s="1"/>
  <c r="G20" i="1"/>
  <c r="G59" i="1"/>
  <c r="I59" i="1"/>
  <c r="K59" i="1" s="1"/>
  <c r="I138" i="1"/>
  <c r="K138" i="1" s="1"/>
  <c r="G138" i="1"/>
  <c r="I106" i="1"/>
  <c r="K106" i="1" s="1"/>
  <c r="G106" i="1"/>
  <c r="G115" i="1"/>
  <c r="I115" i="1"/>
  <c r="K115" i="1" s="1"/>
  <c r="I129" i="1"/>
  <c r="K129" i="1" s="1"/>
  <c r="G129" i="1"/>
  <c r="I150" i="1"/>
  <c r="K150" i="1" s="1"/>
  <c r="G150" i="1"/>
  <c r="I118" i="1"/>
  <c r="K118" i="1" s="1"/>
  <c r="G118" i="1"/>
  <c r="G83" i="1"/>
  <c r="I83" i="1"/>
  <c r="K83" i="1" s="1"/>
  <c r="I137" i="1"/>
  <c r="K137" i="1" s="1"/>
  <c r="G137" i="1"/>
  <c r="G119" i="1"/>
  <c r="I119" i="1"/>
  <c r="K119" i="1" s="1"/>
  <c r="I140" i="1"/>
  <c r="K140" i="1" s="1"/>
  <c r="G140" i="1"/>
  <c r="I146" i="1"/>
  <c r="K146" i="1" s="1"/>
  <c r="G146" i="1"/>
  <c r="I130" i="1"/>
  <c r="K130" i="1" s="1"/>
  <c r="G130" i="1"/>
  <c r="I114" i="1"/>
  <c r="K114" i="1" s="1"/>
  <c r="G114" i="1"/>
  <c r="G79" i="1"/>
  <c r="I79" i="1"/>
  <c r="K79" i="1" s="1"/>
  <c r="G139" i="1"/>
  <c r="I139" i="1"/>
  <c r="K139" i="1" s="1"/>
  <c r="G123" i="1"/>
  <c r="I123" i="1"/>
  <c r="K123" i="1" s="1"/>
  <c r="I145" i="1"/>
  <c r="K145" i="1" s="1"/>
  <c r="G145" i="1"/>
  <c r="I121" i="1"/>
  <c r="K121" i="1" s="1"/>
  <c r="G121" i="1"/>
  <c r="G96" i="1"/>
  <c r="I96" i="1"/>
  <c r="K96" i="1" s="1"/>
  <c r="G147" i="1"/>
  <c r="I147" i="1"/>
  <c r="K147" i="1" s="1"/>
  <c r="I136" i="1"/>
  <c r="K136" i="1" s="1"/>
  <c r="G136" i="1"/>
  <c r="I120" i="1"/>
  <c r="K120" i="1" s="1"/>
  <c r="G120" i="1"/>
  <c r="G101" i="1"/>
  <c r="I101" i="1"/>
  <c r="K101" i="1" s="1"/>
  <c r="I58" i="1"/>
  <c r="K58" i="1" s="1"/>
  <c r="G58" i="1"/>
  <c r="I42" i="1"/>
  <c r="K42" i="1" s="1"/>
  <c r="G42" i="1"/>
  <c r="I26" i="1"/>
  <c r="K26" i="1" s="1"/>
  <c r="G26" i="1"/>
  <c r="G90" i="1"/>
  <c r="I90" i="1"/>
  <c r="K90" i="1" s="1"/>
  <c r="G10" i="1"/>
  <c r="I10" i="1"/>
  <c r="K10" i="1" s="1"/>
  <c r="I81" i="1"/>
  <c r="K81" i="1" s="1"/>
  <c r="G81" i="1"/>
  <c r="G65" i="1"/>
  <c r="I65" i="1"/>
  <c r="K65" i="1" s="1"/>
  <c r="G49" i="1"/>
  <c r="I49" i="1"/>
  <c r="K49" i="1" s="1"/>
  <c r="G33" i="1"/>
  <c r="I33" i="1"/>
  <c r="K33" i="1" s="1"/>
  <c r="G17" i="1"/>
  <c r="I17" i="1"/>
  <c r="K17" i="1" s="1"/>
  <c r="I88" i="1"/>
  <c r="K88" i="1" s="1"/>
  <c r="G88" i="1"/>
  <c r="I72" i="1"/>
  <c r="K72" i="1" s="1"/>
  <c r="G72" i="1"/>
  <c r="I56" i="1"/>
  <c r="K56" i="1" s="1"/>
  <c r="G56" i="1"/>
  <c r="I40" i="1"/>
  <c r="K40" i="1" s="1"/>
  <c r="G40" i="1"/>
  <c r="I24" i="1"/>
  <c r="K24" i="1" s="1"/>
  <c r="G24" i="1"/>
  <c r="G71" i="1"/>
  <c r="I71" i="1"/>
  <c r="K71" i="1" s="1"/>
  <c r="G55" i="1"/>
  <c r="I55" i="1"/>
  <c r="K55" i="1" s="1"/>
  <c r="G39" i="1"/>
  <c r="I39" i="1"/>
  <c r="K39" i="1" s="1"/>
  <c r="G23" i="1"/>
  <c r="I23" i="1"/>
  <c r="K23" i="1" s="1"/>
  <c r="G6" i="1"/>
  <c r="I6" i="1"/>
  <c r="K6" i="1" s="1"/>
  <c r="I4" i="1"/>
  <c r="K4" i="1" s="1"/>
  <c r="G4" i="1"/>
</calcChain>
</file>

<file path=xl/sharedStrings.xml><?xml version="1.0" encoding="utf-8"?>
<sst xmlns="http://schemas.openxmlformats.org/spreadsheetml/2006/main" count="164" uniqueCount="164">
  <si>
    <t>Расчет суммы % для гранта</t>
  </si>
  <si>
    <t>Сумма транша, руб.</t>
  </si>
  <si>
    <t>% ставка по договору на дату уплаты</t>
  </si>
  <si>
    <t>Кол-во дней по процентной ставке</t>
  </si>
  <si>
    <t>Сумма % к уплате, руб.</t>
  </si>
  <si>
    <t>К-т для расчета % ставки (согласно П/П РФ от 18.04.22)</t>
  </si>
  <si>
    <t>Ключевая ставка на дату уплаты процентов</t>
  </si>
  <si>
    <t xml:space="preserve">Компенсация </t>
  </si>
  <si>
    <t>Дата уплаты %</t>
  </si>
  <si>
    <t>Период расчета</t>
  </si>
  <si>
    <t>Ставка ЦБ (начало)</t>
  </si>
  <si>
    <t>Ставка ЦБ (конец)</t>
  </si>
  <si>
    <t>Ключевая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</si>
  <si>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</si>
  <si>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</si>
  <si>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</si>
  <si>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</si>
  <si>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</si>
  <si>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</si>
  <si>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</si>
  <si>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</si>
  <si>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</si>
  <si>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</si>
  <si>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</si>
  <si>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</si>
  <si>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</si>
  <si>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</si>
  <si>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</si>
  <si>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90 % ставка по кредиту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</si>
  <si>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</si>
  <si>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</si>
  <si>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</si>
  <si>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</si>
  <si>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</si>
  <si>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</si>
  <si>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</si>
  <si>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</si>
  <si>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</si>
  <si>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</si>
  <si>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</si>
  <si>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</si>
  <si>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</si>
  <si>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</si>
  <si>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</si>
  <si>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</si>
  <si>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</si>
  <si>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</si>
  <si>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</si>
  <si>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</si>
  <si>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</si>
  <si>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</si>
  <si>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</si>
  <si>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</si>
  <si>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</si>
  <si>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</si>
  <si>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</si>
  <si>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</si>
  <si>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</si>
  <si>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</si>
  <si>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</si>
  <si>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</si>
  <si>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</si>
  <si>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</si>
  <si>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</si>
  <si>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</si>
  <si>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</si>
  <si>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</si>
  <si>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</si>
  <si>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</si>
  <si>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</si>
  <si>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</si>
  <si>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</si>
  <si>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</si>
  <si>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</si>
  <si>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</si>
  <si>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</si>
  <si>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</si>
  <si>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</si>
  <si>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</si>
  <si>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</si>
  <si>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</si>
  <si>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</si>
  <si>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</si>
  <si>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</si>
  <si>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</si>
  <si>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</si>
  <si>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</si>
  <si>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</si>
  <si>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</si>
  <si>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</si>
  <si>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</si>
  <si>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</si>
  <si>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</si>
  <si>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</si>
  <si>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</si>
  <si>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</si>
  <si>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</si>
  <si>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</si>
  <si>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</si>
  <si>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</si>
  <si>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</si>
  <si>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</si>
  <si>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</si>
  <si>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</si>
  <si>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</si>
  <si>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</si>
  <si>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</si>
  <si>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</si>
  <si>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</si>
  <si>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</si>
  <si>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</si>
  <si>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</si>
  <si>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</si>
  <si>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</si>
  <si>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</si>
  <si>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</si>
  <si>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</si>
  <si>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</si>
  <si>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</si>
  <si>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</si>
  <si>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</si>
  <si>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</si>
  <si>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</si>
  <si>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</si>
  <si>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</si>
  <si>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</si>
  <si>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</si>
  <si>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</si>
  <si>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</si>
  <si>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</si>
  <si>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</si>
  <si>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</si>
  <si>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</si>
  <si>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</si>
  <si>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</si>
  <si>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</si>
  <si>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</si>
  <si>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</si>
  <si>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</si>
  <si>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</si>
  <si>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</si>
  <si>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</si>
  <si>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</si>
  <si>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</si>
  <si>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</si>
  <si>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</si>
  <si>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Долг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</si>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</sst>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/>
    <xf numFmtId="14" fontId="0" fillId="3" borderId="1" xfId="0" applyNumberFormat="1" applyFill="1" applyBorder="1"/>
    <xf numFmtId="10" fontId="0" fillId="0" borderId="1" xfId="0" applyNumberFormat="1" applyBorder="1"/>
    <xf numFmtId="4" fontId="0" fillId="0" borderId="0" xfId="0" applyNumberFormat="1"/>
    <xf numFmtId="4" fontId="0" fillId="4" borderId="0" xfId="0" applyNumberFormat="1" applyFill="1"/>
    <xf numFmtId="4" fontId="0" fillId="5" borderId="0" xfId="0" applyNumberFormat="1" applyFill="1"/>
    <xf numFmtId="4" fontId="0" fillId="3" borderId="0" xfId="0" applyNumberFormat="1" applyFill="1"/>
    <xf numFmtId="4" fontId="1" fillId="0" borderId="0" xfId="0" applyNumberFormat="1" applyFont="1"/>
    <xf numFmtId="4" fontId="1" fillId="0" borderId="1" xfId="0" applyNumberFormat="1" applyFont="1" applyBorder="1"/>
    <xf numFmtId="14" fontId="0" fillId="0" borderId="0" xfId="0" applyNumberFormat="1"/>
    <xf numFmtId="10" fontId="0" fillId="0" borderId="4" xfId="0" applyNumberFormat="1" applyBorder="1"/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tabSelected="1" zoomScaleNormal="100" workbookViewId="0">
      <selection activeCell="L7" sqref="L7"/>
    </sheetView>
  </sheetViews>
  <sheetFormatPr defaultRowHeight="15" x14ac:dyDescent="0.25"/>
  <cols>
    <col min="1" max="1" width="4.5703125" customWidth="1"/>
    <col min="2" max="2" width="15.42578125" bestFit="1" customWidth="1"/>
    <col min="3" max="3" width="15.42578125" customWidth="1"/>
    <col min="4" max="4" width="20" bestFit="1" customWidth="1"/>
    <col min="5" max="5" width="12.28515625" customWidth="1"/>
    <col min="6" max="6" width="13" customWidth="1"/>
    <col min="7" max="7" width="15.140625" customWidth="1"/>
    <col min="8" max="9" width="14.7109375" customWidth="1"/>
    <col min="10" max="10" width="16.85546875" customWidth="1"/>
    <col min="11" max="11" width="14.7109375" customWidth="1"/>
    <col min="12" max="12" width="14.28515625" bestFit="1" customWidth="1"/>
  </cols>
  <sheetData>
    <row r="1" spans="1:12" x14ac:dyDescent="0.25">
      <c r="B1" t="s">
        <v>7</v>
      </c>
      <c r="D1" s="20"/>
      <c r="E1" s="21"/>
    </row>
    <row r="2" spans="1:12" ht="75" x14ac:dyDescent="0.25">
      <c r="B2" s="22" t="s">
        <v>9</v>
      </c>
      <c r="C2" s="23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28</v>
      </c>
      <c r="J2" s="1" t="s">
        <v>6</v>
      </c>
      <c r="K2" s="1" t="s">
        <v>0</v>
      </c>
      <c r="L2" s="1" t="s">
        <v>8</v>
      </c>
    </row>
    <row r="3" spans="1:12" x14ac:dyDescent="0.25">
      <c r="A3" s="7" t="s">
        <v>13</v>
      </c>
      <c r="B3" s="2"/>
      <c r="C3" s="2"/>
      <c r="D3" s="5"/>
      <c r="E3" s="3"/>
      <c r="F3" s="5">
        <f>C3-B3+1</f>
        <v>1</v>
      </c>
      <c r="G3" s="5">
        <f>(D3*E3)/365*F3</f>
        <v>0</v>
      </c>
      <c r="H3" s="4">
        <v>0.9</v>
      </c>
      <c r="I3" s="3">
        <f>E3*H3</f>
        <v>0</v>
      </c>
      <c r="J3" s="3">
        <f>IF(AND(L3&gt;='Ставка ЦБ'!$A$2,L3&lt;='Ставка ЦБ'!$B$2),'Ставка ЦБ'!$C$2,(IF(AND(L3&gt;='Ставка ЦБ'!$A$3,L3&lt;='Ставка ЦБ'!$B$3),'Ставка ЦБ'!$C$3,(IF(AND(L3&gt;='Ставка ЦБ'!$A$4,L3&lt;='Ставка ЦБ'!$B$4),'Ставка ЦБ'!$C$4,(IF(AND(L3&gt;='Ставка ЦБ'!$A$5,L3&lt;='Ставка ЦБ'!$B$5),'Ставка ЦБ'!$C$5,(IF(AND(L3&gt;='Ставка ЦБ'!$A$6,L3&lt;='Ставка ЦБ'!$B$6),'Ставка ЦБ'!$C$6,(IF(AND(L3&gt;='Ставка ЦБ'!$A$7,L3&lt;='Ставка ЦБ'!$B$7),'Ставка ЦБ'!$C$7,'Ставка ЦБ'!$C$7)))))))))))</f>
        <v>0.08</v>
      </c>
      <c r="K3" s="6">
        <f>IF(I3&lt;J3,D3*I3/365*F3,D3*J3/365*F3)</f>
        <v>0</v>
      </c>
      <c r="L3" s="2">
        <v>44788</v>
      </c>
    </row>
    <row r="4" spans="1:12" x14ac:dyDescent="0.25">
      <c r="A4" s="7" t="s">
        <v>14</v>
      </c>
      <c r="B4" s="2"/>
      <c r="C4" s="2"/>
      <c r="D4" s="5"/>
      <c r="E4" s="3"/>
      <c r="F4" s="5">
        <f>C4-B4+1</f>
        <v>1</v>
      </c>
      <c r="G4" s="5">
        <f t="shared" ref="G4" si="0">(D4*E4)/365*F4</f>
        <v>0</v>
      </c>
      <c r="H4" s="4">
        <v>0.9</v>
      </c>
      <c r="I4" s="3">
        <f t="shared" ref="I4" si="1">E4*H4</f>
        <v>0</v>
      </c>
      <c r="J4" s="3">
        <f>IF(AND(L4&gt;='Ставка ЦБ'!$A$2,L4&lt;='Ставка ЦБ'!$B$2),'Ставка ЦБ'!$C$2,(IF(AND(L4&gt;='Ставка ЦБ'!$A$3,L4&lt;='Ставка ЦБ'!$B$3),'Ставка ЦБ'!$C$3,(IF(AND(L4&gt;='Ставка ЦБ'!$A$4,L4&lt;='Ставка ЦБ'!$B$4),'Ставка ЦБ'!$C$4,(IF(AND(L4&gt;='Ставка ЦБ'!$A$5,L4&lt;='Ставка ЦБ'!$B$5),'Ставка ЦБ'!$C$5,(IF(AND(L4&gt;='Ставка ЦБ'!$A$6,L4&lt;='Ставка ЦБ'!$B$6),'Ставка ЦБ'!$C$6,(IF(AND(L4&gt;='Ставка ЦБ'!$A$7,L4&lt;='Ставка ЦБ'!$B$7),'Ставка ЦБ'!$C$7,'Ставка ЦБ'!$C$7)))))))))))</f>
        <v>0.08</v>
      </c>
      <c r="K4" s="6">
        <f t="shared" ref="K4" si="2">IF(I4&lt;J4,D4*I4/365*F4,D4*J4/365*F4)</f>
        <v>0</v>
      </c>
      <c r="L4" s="2">
        <v>44793</v>
      </c>
    </row>
    <row r="5" spans="1:12" x14ac:dyDescent="0.25">
      <c r="A5" s="7" t="s">
        <v>15</v>
      </c>
      <c r="B5" s="2"/>
      <c r="C5" s="2"/>
      <c r="D5" s="5"/>
      <c r="E5" s="3"/>
      <c r="F5" s="5">
        <f t="shared" ref="F5:F68" si="3">C5-B5+1</f>
        <v>1</v>
      </c>
      <c r="G5" s="5">
        <f t="shared" ref="G5:G68" si="4">(D5*E5)/365*F5</f>
        <v>0</v>
      </c>
      <c r="H5" s="4">
        <v>0.9</v>
      </c>
      <c r="I5" s="3">
        <f t="shared" ref="I5:I68" si="5">E5*H5</f>
        <v>0</v>
      </c>
      <c r="J5" s="3">
        <f>IF(AND(L5&gt;='Ставка ЦБ'!$A$2,L5&lt;='Ставка ЦБ'!$B$2),'Ставка ЦБ'!$C$2,(IF(AND(L5&gt;='Ставка ЦБ'!$A$3,L5&lt;='Ставка ЦБ'!$B$3),'Ставка ЦБ'!$C$3,(IF(AND(L5&gt;='Ставка ЦБ'!$A$4,L5&lt;='Ставка ЦБ'!$B$4),'Ставка ЦБ'!$C$4,(IF(AND(L5&gt;='Ставка ЦБ'!$A$5,L5&lt;='Ставка ЦБ'!$B$5),'Ставка ЦБ'!$C$5,(IF(AND(L5&gt;='Ставка ЦБ'!$A$6,L5&lt;='Ставка ЦБ'!$B$6),'Ставка ЦБ'!$C$6,(IF(AND(L5&gt;='Ставка ЦБ'!$A$7,L5&lt;='Ставка ЦБ'!$B$7),'Ставка ЦБ'!$C$7,'Ставка ЦБ'!$C$7)))))))))))</f>
        <v>9.5000000000000001E-2</v>
      </c>
      <c r="K5" s="6">
        <f t="shared" ref="K5:K68" si="6">IF(I5&lt;J5,D5*I5/365*F5,D5*J5/365*F5)</f>
        <v>0</v>
      </c>
      <c r="L5" s="2">
        <v>44757</v>
      </c>
    </row>
    <row r="6" spans="1:12" x14ac:dyDescent="0.25">
      <c r="A6" s="7" t="s">
        <v>16</v>
      </c>
      <c r="B6" s="2"/>
      <c r="C6" s="2"/>
      <c r="D6" s="5"/>
      <c r="E6" s="3"/>
      <c r="F6" s="5">
        <f t="shared" si="3"/>
        <v>1</v>
      </c>
      <c r="G6" s="5">
        <f t="shared" si="4"/>
        <v>0</v>
      </c>
      <c r="H6" s="4">
        <v>0.9</v>
      </c>
      <c r="I6" s="3">
        <f t="shared" si="5"/>
        <v>0</v>
      </c>
      <c r="J6" s="3">
        <f>IF(AND(L6&gt;='Ставка ЦБ'!$A$2,L6&lt;='Ставка ЦБ'!$B$2),'Ставка ЦБ'!$C$2,(IF(AND(L6&gt;='Ставка ЦБ'!$A$3,L6&lt;='Ставка ЦБ'!$B$3),'Ставка ЦБ'!$C$3,(IF(AND(L6&gt;='Ставка ЦБ'!$A$4,L6&lt;='Ставка ЦБ'!$B$4),'Ставка ЦБ'!$C$4,(IF(AND(L6&gt;='Ставка ЦБ'!$A$5,L6&lt;='Ставка ЦБ'!$B$5),'Ставка ЦБ'!$C$5,(IF(AND(L6&gt;='Ставка ЦБ'!$A$6,L6&lt;='Ставка ЦБ'!$B$6),'Ставка ЦБ'!$C$6,(IF(AND(L6&gt;='Ставка ЦБ'!$A$7,L6&lt;='Ставка ЦБ'!$B$7),'Ставка ЦБ'!$C$7,'Ставка ЦБ'!$C$7)))))))))))</f>
        <v>9.5000000000000001E-2</v>
      </c>
      <c r="K6" s="6">
        <f t="shared" si="6"/>
        <v>0</v>
      </c>
      <c r="L6" s="2">
        <v>44758</v>
      </c>
    </row>
    <row r="7" spans="1:12" x14ac:dyDescent="0.25">
      <c r="A7" s="7" t="s">
        <v>17</v>
      </c>
      <c r="B7" s="2"/>
      <c r="C7" s="2"/>
      <c r="D7" s="5"/>
      <c r="E7" s="3"/>
      <c r="F7" s="5">
        <f t="shared" si="3"/>
        <v>1</v>
      </c>
      <c r="G7" s="5">
        <f t="shared" si="4"/>
        <v>0</v>
      </c>
      <c r="H7" s="4">
        <v>0.9</v>
      </c>
      <c r="I7" s="3">
        <f t="shared" si="5"/>
        <v>0</v>
      </c>
      <c r="J7" s="3">
        <f ca="1">IF(AND(L7&gt;='Ставка ЦБ'!$A$2,L7&lt;='Ставка ЦБ'!$B$2),'Ставка ЦБ'!$C$2,(IF(AND(L7&gt;='Ставка ЦБ'!$A$3,L7&lt;='Ставка ЦБ'!$B$3),'Ставка ЦБ'!$C$3,(IF(AND(L7&gt;='Ставка ЦБ'!$A$4,L7&lt;='Ставка ЦБ'!$B$4),'Ставка ЦБ'!$C$4,(IF(AND(L7&gt;='Ставка ЦБ'!$A$5,L7&lt;='Ставка ЦБ'!$B$5),'Ставка ЦБ'!$C$5,(IF(AND(L7&gt;='Ставка ЦБ'!$A$6,L7&lt;='Ставка ЦБ'!$B$6),'Ставка ЦБ'!$C$6,(IF(AND(L7&gt;='Ставка ЦБ'!$A$7,L7&lt;='Ставка ЦБ'!$B$7),'Ставка ЦБ'!$C$7,'Ставка ЦБ'!$C$7)))))))))))</f>
        <v>7.4999999999999997E-2</v>
      </c>
      <c r="K7" s="6">
        <f t="shared" ca="1" si="6"/>
        <v>0</v>
      </c>
      <c r="L7" s="2"/>
    </row>
    <row r="8" spans="1:12" x14ac:dyDescent="0.25">
      <c r="A8" s="7" t="s">
        <v>18</v>
      </c>
      <c r="B8" s="2"/>
      <c r="C8" s="2"/>
      <c r="D8" s="5"/>
      <c r="E8" s="3"/>
      <c r="F8" s="5">
        <f t="shared" si="3"/>
        <v>1</v>
      </c>
      <c r="G8" s="5">
        <f t="shared" si="4"/>
        <v>0</v>
      </c>
      <c r="H8" s="4">
        <v>0.9</v>
      </c>
      <c r="I8" s="3">
        <f t="shared" si="5"/>
        <v>0</v>
      </c>
      <c r="J8" s="3">
        <f ca="1">IF(AND(L8&gt;='Ставка ЦБ'!$A$2,L8&lt;='Ставка ЦБ'!$B$2),'Ставка ЦБ'!$C$2,(IF(AND(L8&gt;='Ставка ЦБ'!$A$3,L8&lt;='Ставка ЦБ'!$B$3),'Ставка ЦБ'!$C$3,(IF(AND(L8&gt;='Ставка ЦБ'!$A$4,L8&lt;='Ставка ЦБ'!$B$4),'Ставка ЦБ'!$C$4,(IF(AND(L8&gt;='Ставка ЦБ'!$A$5,L8&lt;='Ставка ЦБ'!$B$5),'Ставка ЦБ'!$C$5,(IF(AND(L8&gt;='Ставка ЦБ'!$A$6,L8&lt;='Ставка ЦБ'!$B$6),'Ставка ЦБ'!$C$6,(IF(AND(L8&gt;='Ставка ЦБ'!$A$7,L8&lt;='Ставка ЦБ'!$B$7),'Ставка ЦБ'!$C$7,'Ставка ЦБ'!$C$7)))))))))))</f>
        <v>7.4999999999999997E-2</v>
      </c>
      <c r="K8" s="6">
        <f t="shared" ca="1" si="6"/>
        <v>0</v>
      </c>
      <c r="L8" s="2"/>
    </row>
    <row r="9" spans="1:12" x14ac:dyDescent="0.25">
      <c r="A9" s="7" t="s">
        <v>19</v>
      </c>
      <c r="B9" s="2"/>
      <c r="C9" s="2"/>
      <c r="D9" s="5"/>
      <c r="E9" s="3"/>
      <c r="F9" s="5">
        <f t="shared" si="3"/>
        <v>1</v>
      </c>
      <c r="G9" s="5">
        <f t="shared" si="4"/>
        <v>0</v>
      </c>
      <c r="H9" s="4">
        <v>0.9</v>
      </c>
      <c r="I9" s="3">
        <f t="shared" si="5"/>
        <v>0</v>
      </c>
      <c r="J9" s="3">
        <f ca="1">IF(AND(L9&gt;='Ставка ЦБ'!$A$2,L9&lt;='Ставка ЦБ'!$B$2),'Ставка ЦБ'!$C$2,(IF(AND(L9&gt;='Ставка ЦБ'!$A$3,L9&lt;='Ставка ЦБ'!$B$3),'Ставка ЦБ'!$C$3,(IF(AND(L9&gt;='Ставка ЦБ'!$A$4,L9&lt;='Ставка ЦБ'!$B$4),'Ставка ЦБ'!$C$4,(IF(AND(L9&gt;='Ставка ЦБ'!$A$5,L9&lt;='Ставка ЦБ'!$B$5),'Ставка ЦБ'!$C$5,(IF(AND(L9&gt;='Ставка ЦБ'!$A$6,L9&lt;='Ставка ЦБ'!$B$6),'Ставка ЦБ'!$C$6,(IF(AND(L9&gt;='Ставка ЦБ'!$A$7,L9&lt;='Ставка ЦБ'!$B$7),'Ставка ЦБ'!$C$7,'Ставка ЦБ'!$C$7)))))))))))</f>
        <v>7.4999999999999997E-2</v>
      </c>
      <c r="K9" s="6">
        <f t="shared" ca="1" si="6"/>
        <v>0</v>
      </c>
      <c r="L9" s="2"/>
    </row>
    <row r="10" spans="1:12" x14ac:dyDescent="0.25">
      <c r="A10" s="7" t="s">
        <v>20</v>
      </c>
      <c r="B10" s="2"/>
      <c r="C10" s="2"/>
      <c r="D10" s="5"/>
      <c r="E10" s="3"/>
      <c r="F10" s="5">
        <f t="shared" si="3"/>
        <v>1</v>
      </c>
      <c r="G10" s="5">
        <f t="shared" si="4"/>
        <v>0</v>
      </c>
      <c r="H10" s="4">
        <v>0.9</v>
      </c>
      <c r="I10" s="3">
        <f t="shared" si="5"/>
        <v>0</v>
      </c>
      <c r="J10" s="3">
        <f ca="1">IF(AND(L10&gt;='Ставка ЦБ'!$A$2,L10&lt;='Ставка ЦБ'!$B$2),'Ставка ЦБ'!$C$2,(IF(AND(L10&gt;='Ставка ЦБ'!$A$3,L10&lt;='Ставка ЦБ'!$B$3),'Ставка ЦБ'!$C$3,(IF(AND(L10&gt;='Ставка ЦБ'!$A$4,L10&lt;='Ставка ЦБ'!$B$4),'Ставка ЦБ'!$C$4,(IF(AND(L10&gt;='Ставка ЦБ'!$A$5,L10&lt;='Ставка ЦБ'!$B$5),'Ставка ЦБ'!$C$5,(IF(AND(L10&gt;='Ставка ЦБ'!$A$6,L10&lt;='Ставка ЦБ'!$B$6),'Ставка ЦБ'!$C$6,(IF(AND(L10&gt;='Ставка ЦБ'!$A$7,L10&lt;='Ставка ЦБ'!$B$7),'Ставка ЦБ'!$C$7,'Ставка ЦБ'!$C$7)))))))))))</f>
        <v>7.4999999999999997E-2</v>
      </c>
      <c r="K10" s="6">
        <f t="shared" ca="1" si="6"/>
        <v>0</v>
      </c>
      <c r="L10" s="2"/>
    </row>
    <row r="11" spans="1:12" x14ac:dyDescent="0.25">
      <c r="A11" s="7" t="s">
        <v>21</v>
      </c>
      <c r="B11" s="2"/>
      <c r="C11" s="2"/>
      <c r="D11" s="5"/>
      <c r="E11" s="3"/>
      <c r="F11" s="5">
        <f t="shared" si="3"/>
        <v>1</v>
      </c>
      <c r="G11" s="5">
        <f t="shared" si="4"/>
        <v>0</v>
      </c>
      <c r="H11" s="4">
        <v>0.9</v>
      </c>
      <c r="I11" s="3">
        <f t="shared" si="5"/>
        <v>0</v>
      </c>
      <c r="J11" s="3">
        <f ca="1">IF(AND(L11&gt;='Ставка ЦБ'!$A$2,L11&lt;='Ставка ЦБ'!$B$2),'Ставка ЦБ'!$C$2,(IF(AND(L11&gt;='Ставка ЦБ'!$A$3,L11&lt;='Ставка ЦБ'!$B$3),'Ставка ЦБ'!$C$3,(IF(AND(L11&gt;='Ставка ЦБ'!$A$4,L11&lt;='Ставка ЦБ'!$B$4),'Ставка ЦБ'!$C$4,(IF(AND(L11&gt;='Ставка ЦБ'!$A$5,L11&lt;='Ставка ЦБ'!$B$5),'Ставка ЦБ'!$C$5,(IF(AND(L11&gt;='Ставка ЦБ'!$A$6,L11&lt;='Ставка ЦБ'!$B$6),'Ставка ЦБ'!$C$6,(IF(AND(L11&gt;='Ставка ЦБ'!$A$7,L11&lt;='Ставка ЦБ'!$B$7),'Ставка ЦБ'!$C$7,'Ставка ЦБ'!$C$7)))))))))))</f>
        <v>7.4999999999999997E-2</v>
      </c>
      <c r="K11" s="6">
        <f t="shared" ca="1" si="6"/>
        <v>0</v>
      </c>
      <c r="L11" s="2"/>
    </row>
    <row r="12" spans="1:12" x14ac:dyDescent="0.25">
      <c r="A12" s="7" t="s">
        <v>22</v>
      </c>
      <c r="B12" s="2"/>
      <c r="C12" s="2"/>
      <c r="D12" s="5"/>
      <c r="E12" s="3"/>
      <c r="F12" s="5">
        <f t="shared" si="3"/>
        <v>1</v>
      </c>
      <c r="G12" s="5">
        <f t="shared" si="4"/>
        <v>0</v>
      </c>
      <c r="H12" s="4">
        <v>0.9</v>
      </c>
      <c r="I12" s="3">
        <f t="shared" si="5"/>
        <v>0</v>
      </c>
      <c r="J12" s="3">
        <f ca="1">IF(AND(L12&gt;='Ставка ЦБ'!$A$2,L12&lt;='Ставка ЦБ'!$B$2),'Ставка ЦБ'!$C$2,(IF(AND(L12&gt;='Ставка ЦБ'!$A$3,L12&lt;='Ставка ЦБ'!$B$3),'Ставка ЦБ'!$C$3,(IF(AND(L12&gt;='Ставка ЦБ'!$A$4,L12&lt;='Ставка ЦБ'!$B$4),'Ставка ЦБ'!$C$4,(IF(AND(L12&gt;='Ставка ЦБ'!$A$5,L12&lt;='Ставка ЦБ'!$B$5),'Ставка ЦБ'!$C$5,(IF(AND(L12&gt;='Ставка ЦБ'!$A$6,L12&lt;='Ставка ЦБ'!$B$6),'Ставка ЦБ'!$C$6,(IF(AND(L12&gt;='Ставка ЦБ'!$A$7,L12&lt;='Ставка ЦБ'!$B$7),'Ставка ЦБ'!$C$7,'Ставка ЦБ'!$C$7)))))))))))</f>
        <v>7.4999999999999997E-2</v>
      </c>
      <c r="K12" s="6">
        <f t="shared" ca="1" si="6"/>
        <v>0</v>
      </c>
      <c r="L12" s="2"/>
    </row>
    <row r="13" spans="1:12" x14ac:dyDescent="0.25">
      <c r="A13" s="7" t="s">
        <v>23</v>
      </c>
      <c r="B13" s="2"/>
      <c r="C13" s="2"/>
      <c r="D13" s="5"/>
      <c r="E13" s="3"/>
      <c r="F13" s="5">
        <f t="shared" si="3"/>
        <v>1</v>
      </c>
      <c r="G13" s="5">
        <f t="shared" si="4"/>
        <v>0</v>
      </c>
      <c r="H13" s="4">
        <v>0.9</v>
      </c>
      <c r="I13" s="3">
        <f t="shared" si="5"/>
        <v>0</v>
      </c>
      <c r="J13" s="3">
        <f ca="1">IF(AND(L13&gt;='Ставка ЦБ'!$A$2,L13&lt;='Ставка ЦБ'!$B$2),'Ставка ЦБ'!$C$2,(IF(AND(L13&gt;='Ставка ЦБ'!$A$3,L13&lt;='Ставка ЦБ'!$B$3),'Ставка ЦБ'!$C$3,(IF(AND(L13&gt;='Ставка ЦБ'!$A$4,L13&lt;='Ставка ЦБ'!$B$4),'Ставка ЦБ'!$C$4,(IF(AND(L13&gt;='Ставка ЦБ'!$A$5,L13&lt;='Ставка ЦБ'!$B$5),'Ставка ЦБ'!$C$5,(IF(AND(L13&gt;='Ставка ЦБ'!$A$6,L13&lt;='Ставка ЦБ'!$B$6),'Ставка ЦБ'!$C$6,(IF(AND(L13&gt;='Ставка ЦБ'!$A$7,L13&lt;='Ставка ЦБ'!$B$7),'Ставка ЦБ'!$C$7,'Ставка ЦБ'!$C$7)))))))))))</f>
        <v>7.4999999999999997E-2</v>
      </c>
      <c r="K13" s="6">
        <f t="shared" ca="1" si="6"/>
        <v>0</v>
      </c>
      <c r="L13" s="2"/>
    </row>
    <row r="14" spans="1:12" x14ac:dyDescent="0.25">
      <c r="A14" s="7" t="s">
        <v>24</v>
      </c>
      <c r="B14" s="2"/>
      <c r="C14" s="2"/>
      <c r="D14" s="5"/>
      <c r="E14" s="3"/>
      <c r="F14" s="5">
        <f t="shared" si="3"/>
        <v>1</v>
      </c>
      <c r="G14" s="5">
        <f t="shared" si="4"/>
        <v>0</v>
      </c>
      <c r="H14" s="4">
        <v>0.9</v>
      </c>
      <c r="I14" s="3">
        <f t="shared" si="5"/>
        <v>0</v>
      </c>
      <c r="J14" s="3">
        <f ca="1">IF(AND(L14&gt;='Ставка ЦБ'!$A$2,L14&lt;='Ставка ЦБ'!$B$2),'Ставка ЦБ'!$C$2,(IF(AND(L14&gt;='Ставка ЦБ'!$A$3,L14&lt;='Ставка ЦБ'!$B$3),'Ставка ЦБ'!$C$3,(IF(AND(L14&gt;='Ставка ЦБ'!$A$4,L14&lt;='Ставка ЦБ'!$B$4),'Ставка ЦБ'!$C$4,(IF(AND(L14&gt;='Ставка ЦБ'!$A$5,L14&lt;='Ставка ЦБ'!$B$5),'Ставка ЦБ'!$C$5,(IF(AND(L14&gt;='Ставка ЦБ'!$A$6,L14&lt;='Ставка ЦБ'!$B$6),'Ставка ЦБ'!$C$6,(IF(AND(L14&gt;='Ставка ЦБ'!$A$7,L14&lt;='Ставка ЦБ'!$B$7),'Ставка ЦБ'!$C$7,'Ставка ЦБ'!$C$7)))))))))))</f>
        <v>7.4999999999999997E-2</v>
      </c>
      <c r="K14" s="6">
        <f t="shared" ca="1" si="6"/>
        <v>0</v>
      </c>
      <c r="L14" s="2"/>
    </row>
    <row r="15" spans="1:12" x14ac:dyDescent="0.25">
      <c r="A15" s="7" t="s">
        <v>25</v>
      </c>
      <c r="B15" s="2"/>
      <c r="C15" s="2"/>
      <c r="D15" s="5"/>
      <c r="E15" s="3"/>
      <c r="F15" s="5">
        <f t="shared" si="3"/>
        <v>1</v>
      </c>
      <c r="G15" s="5">
        <f t="shared" si="4"/>
        <v>0</v>
      </c>
      <c r="H15" s="4">
        <v>0.9</v>
      </c>
      <c r="I15" s="3">
        <f t="shared" si="5"/>
        <v>0</v>
      </c>
      <c r="J15" s="3">
        <f ca="1">IF(AND(L15&gt;='Ставка ЦБ'!$A$2,L15&lt;='Ставка ЦБ'!$B$2),'Ставка ЦБ'!$C$2,(IF(AND(L15&gt;='Ставка ЦБ'!$A$3,L15&lt;='Ставка ЦБ'!$B$3),'Ставка ЦБ'!$C$3,(IF(AND(L15&gt;='Ставка ЦБ'!$A$4,L15&lt;='Ставка ЦБ'!$B$4),'Ставка ЦБ'!$C$4,(IF(AND(L15&gt;='Ставка ЦБ'!$A$5,L15&lt;='Ставка ЦБ'!$B$5),'Ставка ЦБ'!$C$5,(IF(AND(L15&gt;='Ставка ЦБ'!$A$6,L15&lt;='Ставка ЦБ'!$B$6),'Ставка ЦБ'!$C$6,(IF(AND(L15&gt;='Ставка ЦБ'!$A$7,L15&lt;='Ставка ЦБ'!$B$7),'Ставка ЦБ'!$C$7,'Ставка ЦБ'!$C$7)))))))))))</f>
        <v>7.4999999999999997E-2</v>
      </c>
      <c r="K15" s="6">
        <f t="shared" ca="1" si="6"/>
        <v>0</v>
      </c>
      <c r="L15" s="2"/>
    </row>
    <row r="16" spans="1:12" x14ac:dyDescent="0.25">
      <c r="A16" s="7" t="s">
        <v>26</v>
      </c>
      <c r="B16" s="2"/>
      <c r="C16" s="2"/>
      <c r="D16" s="5"/>
      <c r="E16" s="3"/>
      <c r="F16" s="5">
        <f t="shared" si="3"/>
        <v>1</v>
      </c>
      <c r="G16" s="5">
        <f t="shared" si="4"/>
        <v>0</v>
      </c>
      <c r="H16" s="4">
        <v>0.9</v>
      </c>
      <c r="I16" s="3">
        <f t="shared" si="5"/>
        <v>0</v>
      </c>
      <c r="J16" s="3">
        <f ca="1">IF(AND(L16&gt;='Ставка ЦБ'!$A$2,L16&lt;='Ставка ЦБ'!$B$2),'Ставка ЦБ'!$C$2,(IF(AND(L16&gt;='Ставка ЦБ'!$A$3,L16&lt;='Ставка ЦБ'!$B$3),'Ставка ЦБ'!$C$3,(IF(AND(L16&gt;='Ставка ЦБ'!$A$4,L16&lt;='Ставка ЦБ'!$B$4),'Ставка ЦБ'!$C$4,(IF(AND(L16&gt;='Ставка ЦБ'!$A$5,L16&lt;='Ставка ЦБ'!$B$5),'Ставка ЦБ'!$C$5,(IF(AND(L16&gt;='Ставка ЦБ'!$A$6,L16&lt;='Ставка ЦБ'!$B$6),'Ставка ЦБ'!$C$6,(IF(AND(L16&gt;='Ставка ЦБ'!$A$7,L16&lt;='Ставка ЦБ'!$B$7),'Ставка ЦБ'!$C$7,'Ставка ЦБ'!$C$7)))))))))))</f>
        <v>7.4999999999999997E-2</v>
      </c>
      <c r="K16" s="6">
        <f t="shared" ca="1" si="6"/>
        <v>0</v>
      </c>
      <c r="L16" s="2"/>
    </row>
    <row r="17" spans="1:12" x14ac:dyDescent="0.25">
      <c r="A17" s="7" t="s">
        <v>27</v>
      </c>
      <c r="B17" s="2"/>
      <c r="C17" s="2"/>
      <c r="D17" s="5"/>
      <c r="E17" s="3"/>
      <c r="F17" s="5">
        <f t="shared" si="3"/>
        <v>1</v>
      </c>
      <c r="G17" s="5">
        <f t="shared" si="4"/>
        <v>0</v>
      </c>
      <c r="H17" s="4">
        <v>0.9</v>
      </c>
      <c r="I17" s="3">
        <f t="shared" si="5"/>
        <v>0</v>
      </c>
      <c r="J17" s="3">
        <f ca="1">IF(AND(L17&gt;='Ставка ЦБ'!$A$2,L17&lt;='Ставка ЦБ'!$B$2),'Ставка ЦБ'!$C$2,(IF(AND(L17&gt;='Ставка ЦБ'!$A$3,L17&lt;='Ставка ЦБ'!$B$3),'Ставка ЦБ'!$C$3,(IF(AND(L17&gt;='Ставка ЦБ'!$A$4,L17&lt;='Ставка ЦБ'!$B$4),'Ставка ЦБ'!$C$4,(IF(AND(L17&gt;='Ставка ЦБ'!$A$5,L17&lt;='Ставка ЦБ'!$B$5),'Ставка ЦБ'!$C$5,(IF(AND(L17&gt;='Ставка ЦБ'!$A$6,L17&lt;='Ставка ЦБ'!$B$6),'Ставка ЦБ'!$C$6,(IF(AND(L17&gt;='Ставка ЦБ'!$A$7,L17&lt;='Ставка ЦБ'!$B$7),'Ставка ЦБ'!$C$7,'Ставка ЦБ'!$C$7)))))))))))</f>
        <v>7.4999999999999997E-2</v>
      </c>
      <c r="K17" s="6">
        <f t="shared" ca="1" si="6"/>
        <v>0</v>
      </c>
      <c r="L17" s="2"/>
    </row>
    <row r="18" spans="1:12" x14ac:dyDescent="0.25">
      <c r="A18" s="7" t="s">
        <v>29</v>
      </c>
      <c r="B18" s="2"/>
      <c r="C18" s="2"/>
      <c r="D18" s="5"/>
      <c r="E18" s="3"/>
      <c r="F18" s="5">
        <f t="shared" si="3"/>
        <v>1</v>
      </c>
      <c r="G18" s="5">
        <f t="shared" si="4"/>
        <v>0</v>
      </c>
      <c r="H18" s="4">
        <v>0.9</v>
      </c>
      <c r="I18" s="3">
        <f t="shared" si="5"/>
        <v>0</v>
      </c>
      <c r="J18" s="3">
        <f ca="1">IF(AND(L18&gt;='Ставка ЦБ'!$A$2,L18&lt;='Ставка ЦБ'!$B$2),'Ставка ЦБ'!$C$2,(IF(AND(L18&gt;='Ставка ЦБ'!$A$3,L18&lt;='Ставка ЦБ'!$B$3),'Ставка ЦБ'!$C$3,(IF(AND(L18&gt;='Ставка ЦБ'!$A$4,L18&lt;='Ставка ЦБ'!$B$4),'Ставка ЦБ'!$C$4,(IF(AND(L18&gt;='Ставка ЦБ'!$A$5,L18&lt;='Ставка ЦБ'!$B$5),'Ставка ЦБ'!$C$5,(IF(AND(L18&gt;='Ставка ЦБ'!$A$6,L18&lt;='Ставка ЦБ'!$B$6),'Ставка ЦБ'!$C$6,(IF(AND(L18&gt;='Ставка ЦБ'!$A$7,L18&lt;='Ставка ЦБ'!$B$7),'Ставка ЦБ'!$C$7,'Ставка ЦБ'!$C$7)))))))))))</f>
        <v>7.4999999999999997E-2</v>
      </c>
      <c r="K18" s="6">
        <f t="shared" ca="1" si="6"/>
        <v>0</v>
      </c>
      <c r="L18" s="2"/>
    </row>
    <row r="19" spans="1:12" x14ac:dyDescent="0.25">
      <c r="A19" s="7" t="s">
        <v>30</v>
      </c>
      <c r="B19" s="2"/>
      <c r="C19" s="2"/>
      <c r="D19" s="5"/>
      <c r="E19" s="3"/>
      <c r="F19" s="5">
        <f t="shared" si="3"/>
        <v>1</v>
      </c>
      <c r="G19" s="5">
        <f t="shared" si="4"/>
        <v>0</v>
      </c>
      <c r="H19" s="4">
        <v>0.9</v>
      </c>
      <c r="I19" s="3">
        <f t="shared" si="5"/>
        <v>0</v>
      </c>
      <c r="J19" s="3">
        <f ca="1">IF(AND(L19&gt;='Ставка ЦБ'!$A$2,L19&lt;='Ставка ЦБ'!$B$2),'Ставка ЦБ'!$C$2,(IF(AND(L19&gt;='Ставка ЦБ'!$A$3,L19&lt;='Ставка ЦБ'!$B$3),'Ставка ЦБ'!$C$3,(IF(AND(L19&gt;='Ставка ЦБ'!$A$4,L19&lt;='Ставка ЦБ'!$B$4),'Ставка ЦБ'!$C$4,(IF(AND(L19&gt;='Ставка ЦБ'!$A$5,L19&lt;='Ставка ЦБ'!$B$5),'Ставка ЦБ'!$C$5,(IF(AND(L19&gt;='Ставка ЦБ'!$A$6,L19&lt;='Ставка ЦБ'!$B$6),'Ставка ЦБ'!$C$6,(IF(AND(L19&gt;='Ставка ЦБ'!$A$7,L19&lt;='Ставка ЦБ'!$B$7),'Ставка ЦБ'!$C$7,'Ставка ЦБ'!$C$7)))))))))))</f>
        <v>7.4999999999999997E-2</v>
      </c>
      <c r="K19" s="6">
        <f t="shared" ca="1" si="6"/>
        <v>0</v>
      </c>
      <c r="L19" s="2"/>
    </row>
    <row r="20" spans="1:12" x14ac:dyDescent="0.25">
      <c r="A20" s="7" t="s">
        <v>31</v>
      </c>
      <c r="B20" s="2"/>
      <c r="C20" s="2"/>
      <c r="D20" s="5"/>
      <c r="E20" s="3"/>
      <c r="F20" s="5">
        <f t="shared" si="3"/>
        <v>1</v>
      </c>
      <c r="G20" s="5">
        <f t="shared" si="4"/>
        <v>0</v>
      </c>
      <c r="H20" s="4">
        <v>0.9</v>
      </c>
      <c r="I20" s="3">
        <f t="shared" si="5"/>
        <v>0</v>
      </c>
      <c r="J20" s="3">
        <f ca="1">IF(AND(L20&gt;='Ставка ЦБ'!$A$2,L20&lt;='Ставка ЦБ'!$B$2),'Ставка ЦБ'!$C$2,(IF(AND(L20&gt;='Ставка ЦБ'!$A$3,L20&lt;='Ставка ЦБ'!$B$3),'Ставка ЦБ'!$C$3,(IF(AND(L20&gt;='Ставка ЦБ'!$A$4,L20&lt;='Ставка ЦБ'!$B$4),'Ставка ЦБ'!$C$4,(IF(AND(L20&gt;='Ставка ЦБ'!$A$5,L20&lt;='Ставка ЦБ'!$B$5),'Ставка ЦБ'!$C$5,(IF(AND(L20&gt;='Ставка ЦБ'!$A$6,L20&lt;='Ставка ЦБ'!$B$6),'Ставка ЦБ'!$C$6,(IF(AND(L20&gt;='Ставка ЦБ'!$A$7,L20&lt;='Ставка ЦБ'!$B$7),'Ставка ЦБ'!$C$7,'Ставка ЦБ'!$C$7)))))))))))</f>
        <v>7.4999999999999997E-2</v>
      </c>
      <c r="K20" s="6">
        <f t="shared" ca="1" si="6"/>
        <v>0</v>
      </c>
      <c r="L20" s="2"/>
    </row>
    <row r="21" spans="1:12" x14ac:dyDescent="0.25">
      <c r="A21" s="7" t="s">
        <v>32</v>
      </c>
      <c r="B21" s="2"/>
      <c r="C21" s="2"/>
      <c r="D21" s="5"/>
      <c r="E21" s="3"/>
      <c r="F21" s="5">
        <f t="shared" si="3"/>
        <v>1</v>
      </c>
      <c r="G21" s="5">
        <f t="shared" si="4"/>
        <v>0</v>
      </c>
      <c r="H21" s="4">
        <v>0.9</v>
      </c>
      <c r="I21" s="3">
        <f t="shared" si="5"/>
        <v>0</v>
      </c>
      <c r="J21" s="3">
        <f ca="1">IF(AND(L21&gt;='Ставка ЦБ'!$A$2,L21&lt;='Ставка ЦБ'!$B$2),'Ставка ЦБ'!$C$2,(IF(AND(L21&gt;='Ставка ЦБ'!$A$3,L21&lt;='Ставка ЦБ'!$B$3),'Ставка ЦБ'!$C$3,(IF(AND(L21&gt;='Ставка ЦБ'!$A$4,L21&lt;='Ставка ЦБ'!$B$4),'Ставка ЦБ'!$C$4,(IF(AND(L21&gt;='Ставка ЦБ'!$A$5,L21&lt;='Ставка ЦБ'!$B$5),'Ставка ЦБ'!$C$5,(IF(AND(L21&gt;='Ставка ЦБ'!$A$6,L21&lt;='Ставка ЦБ'!$B$6),'Ставка ЦБ'!$C$6,(IF(AND(L21&gt;='Ставка ЦБ'!$A$7,L21&lt;='Ставка ЦБ'!$B$7),'Ставка ЦБ'!$C$7,'Ставка ЦБ'!$C$7)))))))))))</f>
        <v>7.4999999999999997E-2</v>
      </c>
      <c r="K21" s="6">
        <f t="shared" ca="1" si="6"/>
        <v>0</v>
      </c>
      <c r="L21" s="2"/>
    </row>
    <row r="22" spans="1:12" x14ac:dyDescent="0.25">
      <c r="A22" s="7" t="s">
        <v>33</v>
      </c>
      <c r="B22" s="2"/>
      <c r="C22" s="2"/>
      <c r="D22" s="5"/>
      <c r="E22" s="3"/>
      <c r="F22" s="5">
        <f t="shared" si="3"/>
        <v>1</v>
      </c>
      <c r="G22" s="5">
        <f t="shared" si="4"/>
        <v>0</v>
      </c>
      <c r="H22" s="4">
        <v>0.9</v>
      </c>
      <c r="I22" s="3">
        <f t="shared" si="5"/>
        <v>0</v>
      </c>
      <c r="J22" s="3">
        <f ca="1">IF(AND(L22&gt;='Ставка ЦБ'!$A$2,L22&lt;='Ставка ЦБ'!$B$2),'Ставка ЦБ'!$C$2,(IF(AND(L22&gt;='Ставка ЦБ'!$A$3,L22&lt;='Ставка ЦБ'!$B$3),'Ставка ЦБ'!$C$3,(IF(AND(L22&gt;='Ставка ЦБ'!$A$4,L22&lt;='Ставка ЦБ'!$B$4),'Ставка ЦБ'!$C$4,(IF(AND(L22&gt;='Ставка ЦБ'!$A$5,L22&lt;='Ставка ЦБ'!$B$5),'Ставка ЦБ'!$C$5,(IF(AND(L22&gt;='Ставка ЦБ'!$A$6,L22&lt;='Ставка ЦБ'!$B$6),'Ставка ЦБ'!$C$6,(IF(AND(L22&gt;='Ставка ЦБ'!$A$7,L22&lt;='Ставка ЦБ'!$B$7),'Ставка ЦБ'!$C$7,'Ставка ЦБ'!$C$7)))))))))))</f>
        <v>7.4999999999999997E-2</v>
      </c>
      <c r="K22" s="6">
        <f t="shared" ca="1" si="6"/>
        <v>0</v>
      </c>
      <c r="L22" s="2"/>
    </row>
    <row r="23" spans="1:12" x14ac:dyDescent="0.25">
      <c r="A23" s="7" t="s">
        <v>34</v>
      </c>
      <c r="B23" s="2"/>
      <c r="C23" s="2"/>
      <c r="D23" s="5"/>
      <c r="E23" s="3"/>
      <c r="F23" s="5">
        <f t="shared" si="3"/>
        <v>1</v>
      </c>
      <c r="G23" s="5">
        <f t="shared" si="4"/>
        <v>0</v>
      </c>
      <c r="H23" s="4">
        <v>0.9</v>
      </c>
      <c r="I23" s="3">
        <f t="shared" si="5"/>
        <v>0</v>
      </c>
      <c r="J23" s="3">
        <f ca="1">IF(AND(L23&gt;='Ставка ЦБ'!$A$2,L23&lt;='Ставка ЦБ'!$B$2),'Ставка ЦБ'!$C$2,(IF(AND(L23&gt;='Ставка ЦБ'!$A$3,L23&lt;='Ставка ЦБ'!$B$3),'Ставка ЦБ'!$C$3,(IF(AND(L23&gt;='Ставка ЦБ'!$A$4,L23&lt;='Ставка ЦБ'!$B$4),'Ставка ЦБ'!$C$4,(IF(AND(L23&gt;='Ставка ЦБ'!$A$5,L23&lt;='Ставка ЦБ'!$B$5),'Ставка ЦБ'!$C$5,(IF(AND(L23&gt;='Ставка ЦБ'!$A$6,L23&lt;='Ставка ЦБ'!$B$6),'Ставка ЦБ'!$C$6,(IF(AND(L23&gt;='Ставка ЦБ'!$A$7,L23&lt;='Ставка ЦБ'!$B$7),'Ставка ЦБ'!$C$7,'Ставка ЦБ'!$C$7)))))))))))</f>
        <v>7.4999999999999997E-2</v>
      </c>
      <c r="K23" s="6">
        <f t="shared" ca="1" si="6"/>
        <v>0</v>
      </c>
      <c r="L23" s="2"/>
    </row>
    <row r="24" spans="1:12" x14ac:dyDescent="0.25">
      <c r="A24" s="7" t="s">
        <v>35</v>
      </c>
      <c r="B24" s="2"/>
      <c r="C24" s="2"/>
      <c r="D24" s="5"/>
      <c r="E24" s="3"/>
      <c r="F24" s="5">
        <f t="shared" si="3"/>
        <v>1</v>
      </c>
      <c r="G24" s="5">
        <f t="shared" si="4"/>
        <v>0</v>
      </c>
      <c r="H24" s="4">
        <v>0.9</v>
      </c>
      <c r="I24" s="3">
        <f t="shared" si="5"/>
        <v>0</v>
      </c>
      <c r="J24" s="3">
        <f ca="1">IF(AND(L24&gt;='Ставка ЦБ'!$A$2,L24&lt;='Ставка ЦБ'!$B$2),'Ставка ЦБ'!$C$2,(IF(AND(L24&gt;='Ставка ЦБ'!$A$3,L24&lt;='Ставка ЦБ'!$B$3),'Ставка ЦБ'!$C$3,(IF(AND(L24&gt;='Ставка ЦБ'!$A$4,L24&lt;='Ставка ЦБ'!$B$4),'Ставка ЦБ'!$C$4,(IF(AND(L24&gt;='Ставка ЦБ'!$A$5,L24&lt;='Ставка ЦБ'!$B$5),'Ставка ЦБ'!$C$5,(IF(AND(L24&gt;='Ставка ЦБ'!$A$6,L24&lt;='Ставка ЦБ'!$B$6),'Ставка ЦБ'!$C$6,(IF(AND(L24&gt;='Ставка ЦБ'!$A$7,L24&lt;='Ставка ЦБ'!$B$7),'Ставка ЦБ'!$C$7,'Ставка ЦБ'!$C$7)))))))))))</f>
        <v>7.4999999999999997E-2</v>
      </c>
      <c r="K24" s="6">
        <f t="shared" ca="1" si="6"/>
        <v>0</v>
      </c>
      <c r="L24" s="2"/>
    </row>
    <row r="25" spans="1:12" x14ac:dyDescent="0.25">
      <c r="A25" s="7" t="s">
        <v>36</v>
      </c>
      <c r="B25" s="2"/>
      <c r="C25" s="2"/>
      <c r="D25" s="5"/>
      <c r="E25" s="3"/>
      <c r="F25" s="5">
        <f t="shared" si="3"/>
        <v>1</v>
      </c>
      <c r="G25" s="5">
        <f t="shared" si="4"/>
        <v>0</v>
      </c>
      <c r="H25" s="4">
        <v>0.9</v>
      </c>
      <c r="I25" s="3">
        <f t="shared" si="5"/>
        <v>0</v>
      </c>
      <c r="J25" s="3">
        <f ca="1">IF(AND(L25&gt;='Ставка ЦБ'!$A$2,L25&lt;='Ставка ЦБ'!$B$2),'Ставка ЦБ'!$C$2,(IF(AND(L25&gt;='Ставка ЦБ'!$A$3,L25&lt;='Ставка ЦБ'!$B$3),'Ставка ЦБ'!$C$3,(IF(AND(L25&gt;='Ставка ЦБ'!$A$4,L25&lt;='Ставка ЦБ'!$B$4),'Ставка ЦБ'!$C$4,(IF(AND(L25&gt;='Ставка ЦБ'!$A$5,L25&lt;='Ставка ЦБ'!$B$5),'Ставка ЦБ'!$C$5,(IF(AND(L25&gt;='Ставка ЦБ'!$A$6,L25&lt;='Ставка ЦБ'!$B$6),'Ставка ЦБ'!$C$6,(IF(AND(L25&gt;='Ставка ЦБ'!$A$7,L25&lt;='Ставка ЦБ'!$B$7),'Ставка ЦБ'!$C$7,'Ставка ЦБ'!$C$7)))))))))))</f>
        <v>7.4999999999999997E-2</v>
      </c>
      <c r="K25" s="6">
        <f t="shared" ca="1" si="6"/>
        <v>0</v>
      </c>
      <c r="L25" s="2"/>
    </row>
    <row r="26" spans="1:12" x14ac:dyDescent="0.25">
      <c r="A26" s="7" t="s">
        <v>37</v>
      </c>
      <c r="B26" s="2"/>
      <c r="C26" s="2"/>
      <c r="D26" s="5"/>
      <c r="E26" s="3"/>
      <c r="F26" s="5">
        <f t="shared" si="3"/>
        <v>1</v>
      </c>
      <c r="G26" s="5">
        <f t="shared" si="4"/>
        <v>0</v>
      </c>
      <c r="H26" s="4">
        <v>0.9</v>
      </c>
      <c r="I26" s="3">
        <f t="shared" si="5"/>
        <v>0</v>
      </c>
      <c r="J26" s="3">
        <f ca="1">IF(AND(L26&gt;='Ставка ЦБ'!$A$2,L26&lt;='Ставка ЦБ'!$B$2),'Ставка ЦБ'!$C$2,(IF(AND(L26&gt;='Ставка ЦБ'!$A$3,L26&lt;='Ставка ЦБ'!$B$3),'Ставка ЦБ'!$C$3,(IF(AND(L26&gt;='Ставка ЦБ'!$A$4,L26&lt;='Ставка ЦБ'!$B$4),'Ставка ЦБ'!$C$4,(IF(AND(L26&gt;='Ставка ЦБ'!$A$5,L26&lt;='Ставка ЦБ'!$B$5),'Ставка ЦБ'!$C$5,(IF(AND(L26&gt;='Ставка ЦБ'!$A$6,L26&lt;='Ставка ЦБ'!$B$6),'Ставка ЦБ'!$C$6,(IF(AND(L26&gt;='Ставка ЦБ'!$A$7,L26&lt;='Ставка ЦБ'!$B$7),'Ставка ЦБ'!$C$7,'Ставка ЦБ'!$C$7)))))))))))</f>
        <v>7.4999999999999997E-2</v>
      </c>
      <c r="K26" s="6">
        <f t="shared" ca="1" si="6"/>
        <v>0</v>
      </c>
      <c r="L26" s="2"/>
    </row>
    <row r="27" spans="1:12" x14ac:dyDescent="0.25">
      <c r="A27" s="7" t="s">
        <v>38</v>
      </c>
      <c r="B27" s="2"/>
      <c r="C27" s="2"/>
      <c r="D27" s="5"/>
      <c r="E27" s="3"/>
      <c r="F27" s="5">
        <f t="shared" si="3"/>
        <v>1</v>
      </c>
      <c r="G27" s="5">
        <f t="shared" si="4"/>
        <v>0</v>
      </c>
      <c r="H27" s="4">
        <v>0.9</v>
      </c>
      <c r="I27" s="3">
        <f t="shared" si="5"/>
        <v>0</v>
      </c>
      <c r="J27" s="3">
        <f ca="1">IF(AND(L27&gt;='Ставка ЦБ'!$A$2,L27&lt;='Ставка ЦБ'!$B$2),'Ставка ЦБ'!$C$2,(IF(AND(L27&gt;='Ставка ЦБ'!$A$3,L27&lt;='Ставка ЦБ'!$B$3),'Ставка ЦБ'!$C$3,(IF(AND(L27&gt;='Ставка ЦБ'!$A$4,L27&lt;='Ставка ЦБ'!$B$4),'Ставка ЦБ'!$C$4,(IF(AND(L27&gt;='Ставка ЦБ'!$A$5,L27&lt;='Ставка ЦБ'!$B$5),'Ставка ЦБ'!$C$5,(IF(AND(L27&gt;='Ставка ЦБ'!$A$6,L27&lt;='Ставка ЦБ'!$B$6),'Ставка ЦБ'!$C$6,(IF(AND(L27&gt;='Ставка ЦБ'!$A$7,L27&lt;='Ставка ЦБ'!$B$7),'Ставка ЦБ'!$C$7,'Ставка ЦБ'!$C$7)))))))))))</f>
        <v>7.4999999999999997E-2</v>
      </c>
      <c r="K27" s="6">
        <f t="shared" ca="1" si="6"/>
        <v>0</v>
      </c>
      <c r="L27" s="2"/>
    </row>
    <row r="28" spans="1:12" x14ac:dyDescent="0.25">
      <c r="A28" s="7" t="s">
        <v>39</v>
      </c>
      <c r="B28" s="2"/>
      <c r="C28" s="2"/>
      <c r="D28" s="5"/>
      <c r="E28" s="3"/>
      <c r="F28" s="5">
        <f t="shared" si="3"/>
        <v>1</v>
      </c>
      <c r="G28" s="5">
        <f t="shared" si="4"/>
        <v>0</v>
      </c>
      <c r="H28" s="4">
        <v>0.9</v>
      </c>
      <c r="I28" s="3">
        <f t="shared" si="5"/>
        <v>0</v>
      </c>
      <c r="J28" s="3">
        <f ca="1">IF(AND(L28&gt;='Ставка ЦБ'!$A$2,L28&lt;='Ставка ЦБ'!$B$2),'Ставка ЦБ'!$C$2,(IF(AND(L28&gt;='Ставка ЦБ'!$A$3,L28&lt;='Ставка ЦБ'!$B$3),'Ставка ЦБ'!$C$3,(IF(AND(L28&gt;='Ставка ЦБ'!$A$4,L28&lt;='Ставка ЦБ'!$B$4),'Ставка ЦБ'!$C$4,(IF(AND(L28&gt;='Ставка ЦБ'!$A$5,L28&lt;='Ставка ЦБ'!$B$5),'Ставка ЦБ'!$C$5,(IF(AND(L28&gt;='Ставка ЦБ'!$A$6,L28&lt;='Ставка ЦБ'!$B$6),'Ставка ЦБ'!$C$6,(IF(AND(L28&gt;='Ставка ЦБ'!$A$7,L28&lt;='Ставка ЦБ'!$B$7),'Ставка ЦБ'!$C$7,'Ставка ЦБ'!$C$7)))))))))))</f>
        <v>7.4999999999999997E-2</v>
      </c>
      <c r="K28" s="6">
        <f t="shared" ca="1" si="6"/>
        <v>0</v>
      </c>
      <c r="L28" s="2"/>
    </row>
    <row r="29" spans="1:12" x14ac:dyDescent="0.25">
      <c r="A29" s="7" t="s">
        <v>40</v>
      </c>
      <c r="B29" s="2"/>
      <c r="C29" s="2"/>
      <c r="D29" s="5"/>
      <c r="E29" s="3"/>
      <c r="F29" s="5">
        <f t="shared" si="3"/>
        <v>1</v>
      </c>
      <c r="G29" s="5">
        <f t="shared" si="4"/>
        <v>0</v>
      </c>
      <c r="H29" s="4">
        <v>0.9</v>
      </c>
      <c r="I29" s="3">
        <f t="shared" si="5"/>
        <v>0</v>
      </c>
      <c r="J29" s="3">
        <f ca="1">IF(AND(L29&gt;='Ставка ЦБ'!$A$2,L29&lt;='Ставка ЦБ'!$B$2),'Ставка ЦБ'!$C$2,(IF(AND(L29&gt;='Ставка ЦБ'!$A$3,L29&lt;='Ставка ЦБ'!$B$3),'Ставка ЦБ'!$C$3,(IF(AND(L29&gt;='Ставка ЦБ'!$A$4,L29&lt;='Ставка ЦБ'!$B$4),'Ставка ЦБ'!$C$4,(IF(AND(L29&gt;='Ставка ЦБ'!$A$5,L29&lt;='Ставка ЦБ'!$B$5),'Ставка ЦБ'!$C$5,(IF(AND(L29&gt;='Ставка ЦБ'!$A$6,L29&lt;='Ставка ЦБ'!$B$6),'Ставка ЦБ'!$C$6,(IF(AND(L29&gt;='Ставка ЦБ'!$A$7,L29&lt;='Ставка ЦБ'!$B$7),'Ставка ЦБ'!$C$7,'Ставка ЦБ'!$C$7)))))))))))</f>
        <v>7.4999999999999997E-2</v>
      </c>
      <c r="K29" s="6">
        <f t="shared" ca="1" si="6"/>
        <v>0</v>
      </c>
      <c r="L29" s="2"/>
    </row>
    <row r="30" spans="1:12" x14ac:dyDescent="0.25">
      <c r="A30" s="7" t="s">
        <v>41</v>
      </c>
      <c r="B30" s="2"/>
      <c r="C30" s="2"/>
      <c r="D30" s="5"/>
      <c r="E30" s="3"/>
      <c r="F30" s="5">
        <f t="shared" si="3"/>
        <v>1</v>
      </c>
      <c r="G30" s="5">
        <f t="shared" si="4"/>
        <v>0</v>
      </c>
      <c r="H30" s="4">
        <v>0.9</v>
      </c>
      <c r="I30" s="3">
        <f t="shared" si="5"/>
        <v>0</v>
      </c>
      <c r="J30" s="3">
        <f ca="1">IF(AND(L30&gt;='Ставка ЦБ'!$A$2,L30&lt;='Ставка ЦБ'!$B$2),'Ставка ЦБ'!$C$2,(IF(AND(L30&gt;='Ставка ЦБ'!$A$3,L30&lt;='Ставка ЦБ'!$B$3),'Ставка ЦБ'!$C$3,(IF(AND(L30&gt;='Ставка ЦБ'!$A$4,L30&lt;='Ставка ЦБ'!$B$4),'Ставка ЦБ'!$C$4,(IF(AND(L30&gt;='Ставка ЦБ'!$A$5,L30&lt;='Ставка ЦБ'!$B$5),'Ставка ЦБ'!$C$5,(IF(AND(L30&gt;='Ставка ЦБ'!$A$6,L30&lt;='Ставка ЦБ'!$B$6),'Ставка ЦБ'!$C$6,(IF(AND(L30&gt;='Ставка ЦБ'!$A$7,L30&lt;='Ставка ЦБ'!$B$7),'Ставка ЦБ'!$C$7,'Ставка ЦБ'!$C$7)))))))))))</f>
        <v>7.4999999999999997E-2</v>
      </c>
      <c r="K30" s="6">
        <f t="shared" ca="1" si="6"/>
        <v>0</v>
      </c>
      <c r="L30" s="2"/>
    </row>
    <row r="31" spans="1:12" x14ac:dyDescent="0.25">
      <c r="A31" s="7" t="s">
        <v>42</v>
      </c>
      <c r="B31" s="2"/>
      <c r="C31" s="2"/>
      <c r="D31" s="5"/>
      <c r="E31" s="3"/>
      <c r="F31" s="5">
        <f t="shared" si="3"/>
        <v>1</v>
      </c>
      <c r="G31" s="5">
        <f t="shared" si="4"/>
        <v>0</v>
      </c>
      <c r="H31" s="4">
        <v>0.9</v>
      </c>
      <c r="I31" s="3">
        <f t="shared" si="5"/>
        <v>0</v>
      </c>
      <c r="J31" s="3">
        <f ca="1">IF(AND(L31&gt;='Ставка ЦБ'!$A$2,L31&lt;='Ставка ЦБ'!$B$2),'Ставка ЦБ'!$C$2,(IF(AND(L31&gt;='Ставка ЦБ'!$A$3,L31&lt;='Ставка ЦБ'!$B$3),'Ставка ЦБ'!$C$3,(IF(AND(L31&gt;='Ставка ЦБ'!$A$4,L31&lt;='Ставка ЦБ'!$B$4),'Ставка ЦБ'!$C$4,(IF(AND(L31&gt;='Ставка ЦБ'!$A$5,L31&lt;='Ставка ЦБ'!$B$5),'Ставка ЦБ'!$C$5,(IF(AND(L31&gt;='Ставка ЦБ'!$A$6,L31&lt;='Ставка ЦБ'!$B$6),'Ставка ЦБ'!$C$6,(IF(AND(L31&gt;='Ставка ЦБ'!$A$7,L31&lt;='Ставка ЦБ'!$B$7),'Ставка ЦБ'!$C$7,'Ставка ЦБ'!$C$7)))))))))))</f>
        <v>7.4999999999999997E-2</v>
      </c>
      <c r="K31" s="6">
        <f t="shared" ca="1" si="6"/>
        <v>0</v>
      </c>
      <c r="L31" s="2"/>
    </row>
    <row r="32" spans="1:12" x14ac:dyDescent="0.25">
      <c r="A32" s="7" t="s">
        <v>43</v>
      </c>
      <c r="B32" s="2"/>
      <c r="C32" s="2"/>
      <c r="D32" s="5"/>
      <c r="E32" s="3"/>
      <c r="F32" s="5">
        <f t="shared" si="3"/>
        <v>1</v>
      </c>
      <c r="G32" s="5">
        <f t="shared" si="4"/>
        <v>0</v>
      </c>
      <c r="H32" s="4">
        <v>0.9</v>
      </c>
      <c r="I32" s="3">
        <f t="shared" si="5"/>
        <v>0</v>
      </c>
      <c r="J32" s="3">
        <f ca="1">IF(AND(L32&gt;='Ставка ЦБ'!$A$2,L32&lt;='Ставка ЦБ'!$B$2),'Ставка ЦБ'!$C$2,(IF(AND(L32&gt;='Ставка ЦБ'!$A$3,L32&lt;='Ставка ЦБ'!$B$3),'Ставка ЦБ'!$C$3,(IF(AND(L32&gt;='Ставка ЦБ'!$A$4,L32&lt;='Ставка ЦБ'!$B$4),'Ставка ЦБ'!$C$4,(IF(AND(L32&gt;='Ставка ЦБ'!$A$5,L32&lt;='Ставка ЦБ'!$B$5),'Ставка ЦБ'!$C$5,(IF(AND(L32&gt;='Ставка ЦБ'!$A$6,L32&lt;='Ставка ЦБ'!$B$6),'Ставка ЦБ'!$C$6,(IF(AND(L32&gt;='Ставка ЦБ'!$A$7,L32&lt;='Ставка ЦБ'!$B$7),'Ставка ЦБ'!$C$7,'Ставка ЦБ'!$C$7)))))))))))</f>
        <v>7.4999999999999997E-2</v>
      </c>
      <c r="K32" s="6">
        <f t="shared" ca="1" si="6"/>
        <v>0</v>
      </c>
      <c r="L32" s="2"/>
    </row>
    <row r="33" spans="1:12" x14ac:dyDescent="0.25">
      <c r="A33" s="7" t="s">
        <v>44</v>
      </c>
      <c r="B33" s="2"/>
      <c r="C33" s="2"/>
      <c r="D33" s="5"/>
      <c r="E33" s="3"/>
      <c r="F33" s="5">
        <f t="shared" si="3"/>
        <v>1</v>
      </c>
      <c r="G33" s="5">
        <f t="shared" si="4"/>
        <v>0</v>
      </c>
      <c r="H33" s="4">
        <v>0.9</v>
      </c>
      <c r="I33" s="3">
        <f t="shared" si="5"/>
        <v>0</v>
      </c>
      <c r="J33" s="3">
        <f ca="1">IF(AND(L33&gt;='Ставка ЦБ'!$A$2,L33&lt;='Ставка ЦБ'!$B$2),'Ставка ЦБ'!$C$2,(IF(AND(L33&gt;='Ставка ЦБ'!$A$3,L33&lt;='Ставка ЦБ'!$B$3),'Ставка ЦБ'!$C$3,(IF(AND(L33&gt;='Ставка ЦБ'!$A$4,L33&lt;='Ставка ЦБ'!$B$4),'Ставка ЦБ'!$C$4,(IF(AND(L33&gt;='Ставка ЦБ'!$A$5,L33&lt;='Ставка ЦБ'!$B$5),'Ставка ЦБ'!$C$5,(IF(AND(L33&gt;='Ставка ЦБ'!$A$6,L33&lt;='Ставка ЦБ'!$B$6),'Ставка ЦБ'!$C$6,(IF(AND(L33&gt;='Ставка ЦБ'!$A$7,L33&lt;='Ставка ЦБ'!$B$7),'Ставка ЦБ'!$C$7,'Ставка ЦБ'!$C$7)))))))))))</f>
        <v>7.4999999999999997E-2</v>
      </c>
      <c r="K33" s="6">
        <f t="shared" ca="1" si="6"/>
        <v>0</v>
      </c>
      <c r="L33" s="2"/>
    </row>
    <row r="34" spans="1:12" x14ac:dyDescent="0.25">
      <c r="A34" s="7" t="s">
        <v>45</v>
      </c>
      <c r="B34" s="2"/>
      <c r="C34" s="2"/>
      <c r="D34" s="5"/>
      <c r="E34" s="3"/>
      <c r="F34" s="5">
        <f t="shared" si="3"/>
        <v>1</v>
      </c>
      <c r="G34" s="5">
        <f t="shared" si="4"/>
        <v>0</v>
      </c>
      <c r="H34" s="4">
        <v>0.9</v>
      </c>
      <c r="I34" s="3">
        <f t="shared" si="5"/>
        <v>0</v>
      </c>
      <c r="J34" s="3">
        <f ca="1">IF(AND(L34&gt;='Ставка ЦБ'!$A$2,L34&lt;='Ставка ЦБ'!$B$2),'Ставка ЦБ'!$C$2,(IF(AND(L34&gt;='Ставка ЦБ'!$A$3,L34&lt;='Ставка ЦБ'!$B$3),'Ставка ЦБ'!$C$3,(IF(AND(L34&gt;='Ставка ЦБ'!$A$4,L34&lt;='Ставка ЦБ'!$B$4),'Ставка ЦБ'!$C$4,(IF(AND(L34&gt;='Ставка ЦБ'!$A$5,L34&lt;='Ставка ЦБ'!$B$5),'Ставка ЦБ'!$C$5,(IF(AND(L34&gt;='Ставка ЦБ'!$A$6,L34&lt;='Ставка ЦБ'!$B$6),'Ставка ЦБ'!$C$6,(IF(AND(L34&gt;='Ставка ЦБ'!$A$7,L34&lt;='Ставка ЦБ'!$B$7),'Ставка ЦБ'!$C$7,'Ставка ЦБ'!$C$7)))))))))))</f>
        <v>7.4999999999999997E-2</v>
      </c>
      <c r="K34" s="6">
        <f t="shared" ca="1" si="6"/>
        <v>0</v>
      </c>
      <c r="L34" s="2"/>
    </row>
    <row r="35" spans="1:12" x14ac:dyDescent="0.25">
      <c r="A35" s="7" t="s">
        <v>46</v>
      </c>
      <c r="B35" s="2"/>
      <c r="C35" s="2"/>
      <c r="D35" s="5"/>
      <c r="E35" s="3"/>
      <c r="F35" s="5">
        <f t="shared" si="3"/>
        <v>1</v>
      </c>
      <c r="G35" s="5">
        <f t="shared" si="4"/>
        <v>0</v>
      </c>
      <c r="H35" s="4">
        <v>0.9</v>
      </c>
      <c r="I35" s="3">
        <f t="shared" si="5"/>
        <v>0</v>
      </c>
      <c r="J35" s="3">
        <f ca="1">IF(AND(L35&gt;='Ставка ЦБ'!$A$2,L35&lt;='Ставка ЦБ'!$B$2),'Ставка ЦБ'!$C$2,(IF(AND(L35&gt;='Ставка ЦБ'!$A$3,L35&lt;='Ставка ЦБ'!$B$3),'Ставка ЦБ'!$C$3,(IF(AND(L35&gt;='Ставка ЦБ'!$A$4,L35&lt;='Ставка ЦБ'!$B$4),'Ставка ЦБ'!$C$4,(IF(AND(L35&gt;='Ставка ЦБ'!$A$5,L35&lt;='Ставка ЦБ'!$B$5),'Ставка ЦБ'!$C$5,(IF(AND(L35&gt;='Ставка ЦБ'!$A$6,L35&lt;='Ставка ЦБ'!$B$6),'Ставка ЦБ'!$C$6,(IF(AND(L35&gt;='Ставка ЦБ'!$A$7,L35&lt;='Ставка ЦБ'!$B$7),'Ставка ЦБ'!$C$7,'Ставка ЦБ'!$C$7)))))))))))</f>
        <v>7.4999999999999997E-2</v>
      </c>
      <c r="K35" s="6">
        <f t="shared" ca="1" si="6"/>
        <v>0</v>
      </c>
      <c r="L35" s="2"/>
    </row>
    <row r="36" spans="1:12" x14ac:dyDescent="0.25">
      <c r="A36" s="7" t="s">
        <v>47</v>
      </c>
      <c r="B36" s="2"/>
      <c r="C36" s="2"/>
      <c r="D36" s="5"/>
      <c r="E36" s="3"/>
      <c r="F36" s="5">
        <f t="shared" si="3"/>
        <v>1</v>
      </c>
      <c r="G36" s="5">
        <f t="shared" si="4"/>
        <v>0</v>
      </c>
      <c r="H36" s="4">
        <v>0.9</v>
      </c>
      <c r="I36" s="3">
        <f t="shared" si="5"/>
        <v>0</v>
      </c>
      <c r="J36" s="3">
        <f ca="1">IF(AND(L36&gt;='Ставка ЦБ'!$A$2,L36&lt;='Ставка ЦБ'!$B$2),'Ставка ЦБ'!$C$2,(IF(AND(L36&gt;='Ставка ЦБ'!$A$3,L36&lt;='Ставка ЦБ'!$B$3),'Ставка ЦБ'!$C$3,(IF(AND(L36&gt;='Ставка ЦБ'!$A$4,L36&lt;='Ставка ЦБ'!$B$4),'Ставка ЦБ'!$C$4,(IF(AND(L36&gt;='Ставка ЦБ'!$A$5,L36&lt;='Ставка ЦБ'!$B$5),'Ставка ЦБ'!$C$5,(IF(AND(L36&gt;='Ставка ЦБ'!$A$6,L36&lt;='Ставка ЦБ'!$B$6),'Ставка ЦБ'!$C$6,(IF(AND(L36&gt;='Ставка ЦБ'!$A$7,L36&lt;='Ставка ЦБ'!$B$7),'Ставка ЦБ'!$C$7,'Ставка ЦБ'!$C$7)))))))))))</f>
        <v>7.4999999999999997E-2</v>
      </c>
      <c r="K36" s="6">
        <f t="shared" ca="1" si="6"/>
        <v>0</v>
      </c>
      <c r="L36" s="2"/>
    </row>
    <row r="37" spans="1:12" x14ac:dyDescent="0.25">
      <c r="A37" s="7" t="s">
        <v>48</v>
      </c>
      <c r="B37" s="2"/>
      <c r="C37" s="2"/>
      <c r="D37" s="5"/>
      <c r="E37" s="3"/>
      <c r="F37" s="5">
        <f t="shared" si="3"/>
        <v>1</v>
      </c>
      <c r="G37" s="5">
        <f t="shared" si="4"/>
        <v>0</v>
      </c>
      <c r="H37" s="4">
        <v>0.9</v>
      </c>
      <c r="I37" s="3">
        <f t="shared" si="5"/>
        <v>0</v>
      </c>
      <c r="J37" s="3">
        <f ca="1">IF(AND(L37&gt;='Ставка ЦБ'!$A$2,L37&lt;='Ставка ЦБ'!$B$2),'Ставка ЦБ'!$C$2,(IF(AND(L37&gt;='Ставка ЦБ'!$A$3,L37&lt;='Ставка ЦБ'!$B$3),'Ставка ЦБ'!$C$3,(IF(AND(L37&gt;='Ставка ЦБ'!$A$4,L37&lt;='Ставка ЦБ'!$B$4),'Ставка ЦБ'!$C$4,(IF(AND(L37&gt;='Ставка ЦБ'!$A$5,L37&lt;='Ставка ЦБ'!$B$5),'Ставка ЦБ'!$C$5,(IF(AND(L37&gt;='Ставка ЦБ'!$A$6,L37&lt;='Ставка ЦБ'!$B$6),'Ставка ЦБ'!$C$6,(IF(AND(L37&gt;='Ставка ЦБ'!$A$7,L37&lt;='Ставка ЦБ'!$B$7),'Ставка ЦБ'!$C$7,'Ставка ЦБ'!$C$7)))))))))))</f>
        <v>7.4999999999999997E-2</v>
      </c>
      <c r="K37" s="6">
        <f t="shared" ca="1" si="6"/>
        <v>0</v>
      </c>
      <c r="L37" s="2"/>
    </row>
    <row r="38" spans="1:12" x14ac:dyDescent="0.25">
      <c r="A38" s="7" t="s">
        <v>49</v>
      </c>
      <c r="B38" s="2"/>
      <c r="C38" s="2"/>
      <c r="D38" s="5"/>
      <c r="E38" s="3"/>
      <c r="F38" s="5">
        <f t="shared" si="3"/>
        <v>1</v>
      </c>
      <c r="G38" s="5">
        <f t="shared" si="4"/>
        <v>0</v>
      </c>
      <c r="H38" s="4">
        <v>0.9</v>
      </c>
      <c r="I38" s="3">
        <f t="shared" si="5"/>
        <v>0</v>
      </c>
      <c r="J38" s="3">
        <f ca="1">IF(AND(L38&gt;='Ставка ЦБ'!$A$2,L38&lt;='Ставка ЦБ'!$B$2),'Ставка ЦБ'!$C$2,(IF(AND(L38&gt;='Ставка ЦБ'!$A$3,L38&lt;='Ставка ЦБ'!$B$3),'Ставка ЦБ'!$C$3,(IF(AND(L38&gt;='Ставка ЦБ'!$A$4,L38&lt;='Ставка ЦБ'!$B$4),'Ставка ЦБ'!$C$4,(IF(AND(L38&gt;='Ставка ЦБ'!$A$5,L38&lt;='Ставка ЦБ'!$B$5),'Ставка ЦБ'!$C$5,(IF(AND(L38&gt;='Ставка ЦБ'!$A$6,L38&lt;='Ставка ЦБ'!$B$6),'Ставка ЦБ'!$C$6,(IF(AND(L38&gt;='Ставка ЦБ'!$A$7,L38&lt;='Ставка ЦБ'!$B$7),'Ставка ЦБ'!$C$7,'Ставка ЦБ'!$C$7)))))))))))</f>
        <v>7.4999999999999997E-2</v>
      </c>
      <c r="K38" s="6">
        <f t="shared" ca="1" si="6"/>
        <v>0</v>
      </c>
      <c r="L38" s="2"/>
    </row>
    <row r="39" spans="1:12" x14ac:dyDescent="0.25">
      <c r="A39" s="7" t="s">
        <v>50</v>
      </c>
      <c r="B39" s="2"/>
      <c r="C39" s="2"/>
      <c r="D39" s="5"/>
      <c r="E39" s="3"/>
      <c r="F39" s="5">
        <f t="shared" si="3"/>
        <v>1</v>
      </c>
      <c r="G39" s="5">
        <f t="shared" si="4"/>
        <v>0</v>
      </c>
      <c r="H39" s="4">
        <v>0.9</v>
      </c>
      <c r="I39" s="3">
        <f t="shared" si="5"/>
        <v>0</v>
      </c>
      <c r="J39" s="3">
        <f ca="1">IF(AND(L39&gt;='Ставка ЦБ'!$A$2,L39&lt;='Ставка ЦБ'!$B$2),'Ставка ЦБ'!$C$2,(IF(AND(L39&gt;='Ставка ЦБ'!$A$3,L39&lt;='Ставка ЦБ'!$B$3),'Ставка ЦБ'!$C$3,(IF(AND(L39&gt;='Ставка ЦБ'!$A$4,L39&lt;='Ставка ЦБ'!$B$4),'Ставка ЦБ'!$C$4,(IF(AND(L39&gt;='Ставка ЦБ'!$A$5,L39&lt;='Ставка ЦБ'!$B$5),'Ставка ЦБ'!$C$5,(IF(AND(L39&gt;='Ставка ЦБ'!$A$6,L39&lt;='Ставка ЦБ'!$B$6),'Ставка ЦБ'!$C$6,(IF(AND(L39&gt;='Ставка ЦБ'!$A$7,L39&lt;='Ставка ЦБ'!$B$7),'Ставка ЦБ'!$C$7,'Ставка ЦБ'!$C$7)))))))))))</f>
        <v>7.4999999999999997E-2</v>
      </c>
      <c r="K39" s="6">
        <f t="shared" ca="1" si="6"/>
        <v>0</v>
      </c>
      <c r="L39" s="2"/>
    </row>
    <row r="40" spans="1:12" x14ac:dyDescent="0.25">
      <c r="A40" s="7" t="s">
        <v>51</v>
      </c>
      <c r="B40" s="2"/>
      <c r="C40" s="2"/>
      <c r="D40" s="5"/>
      <c r="E40" s="3"/>
      <c r="F40" s="5">
        <f t="shared" si="3"/>
        <v>1</v>
      </c>
      <c r="G40" s="5">
        <f t="shared" si="4"/>
        <v>0</v>
      </c>
      <c r="H40" s="4">
        <v>0.9</v>
      </c>
      <c r="I40" s="3">
        <f t="shared" si="5"/>
        <v>0</v>
      </c>
      <c r="J40" s="3">
        <f ca="1">IF(AND(L40&gt;='Ставка ЦБ'!$A$2,L40&lt;='Ставка ЦБ'!$B$2),'Ставка ЦБ'!$C$2,(IF(AND(L40&gt;='Ставка ЦБ'!$A$3,L40&lt;='Ставка ЦБ'!$B$3),'Ставка ЦБ'!$C$3,(IF(AND(L40&gt;='Ставка ЦБ'!$A$4,L40&lt;='Ставка ЦБ'!$B$4),'Ставка ЦБ'!$C$4,(IF(AND(L40&gt;='Ставка ЦБ'!$A$5,L40&lt;='Ставка ЦБ'!$B$5),'Ставка ЦБ'!$C$5,(IF(AND(L40&gt;='Ставка ЦБ'!$A$6,L40&lt;='Ставка ЦБ'!$B$6),'Ставка ЦБ'!$C$6,(IF(AND(L40&gt;='Ставка ЦБ'!$A$7,L40&lt;='Ставка ЦБ'!$B$7),'Ставка ЦБ'!$C$7,'Ставка ЦБ'!$C$7)))))))))))</f>
        <v>7.4999999999999997E-2</v>
      </c>
      <c r="K40" s="6">
        <f t="shared" ca="1" si="6"/>
        <v>0</v>
      </c>
      <c r="L40" s="2"/>
    </row>
    <row r="41" spans="1:12" x14ac:dyDescent="0.25">
      <c r="A41" s="7" t="s">
        <v>52</v>
      </c>
      <c r="B41" s="2"/>
      <c r="C41" s="2"/>
      <c r="D41" s="5"/>
      <c r="E41" s="3"/>
      <c r="F41" s="5">
        <f t="shared" si="3"/>
        <v>1</v>
      </c>
      <c r="G41" s="5">
        <f t="shared" si="4"/>
        <v>0</v>
      </c>
      <c r="H41" s="4">
        <v>0.9</v>
      </c>
      <c r="I41" s="3">
        <f t="shared" si="5"/>
        <v>0</v>
      </c>
      <c r="J41" s="3">
        <f ca="1">IF(AND(L41&gt;='Ставка ЦБ'!$A$2,L41&lt;='Ставка ЦБ'!$B$2),'Ставка ЦБ'!$C$2,(IF(AND(L41&gt;='Ставка ЦБ'!$A$3,L41&lt;='Ставка ЦБ'!$B$3),'Ставка ЦБ'!$C$3,(IF(AND(L41&gt;='Ставка ЦБ'!$A$4,L41&lt;='Ставка ЦБ'!$B$4),'Ставка ЦБ'!$C$4,(IF(AND(L41&gt;='Ставка ЦБ'!$A$5,L41&lt;='Ставка ЦБ'!$B$5),'Ставка ЦБ'!$C$5,(IF(AND(L41&gt;='Ставка ЦБ'!$A$6,L41&lt;='Ставка ЦБ'!$B$6),'Ставка ЦБ'!$C$6,(IF(AND(L41&gt;='Ставка ЦБ'!$A$7,L41&lt;='Ставка ЦБ'!$B$7),'Ставка ЦБ'!$C$7,'Ставка ЦБ'!$C$7)))))))))))</f>
        <v>7.4999999999999997E-2</v>
      </c>
      <c r="K41" s="6">
        <f t="shared" ca="1" si="6"/>
        <v>0</v>
      </c>
      <c r="L41" s="2"/>
    </row>
    <row r="42" spans="1:12" x14ac:dyDescent="0.25">
      <c r="A42" s="7" t="s">
        <v>53</v>
      </c>
      <c r="B42" s="2"/>
      <c r="C42" s="2"/>
      <c r="D42" s="5"/>
      <c r="E42" s="3"/>
      <c r="F42" s="5">
        <f t="shared" si="3"/>
        <v>1</v>
      </c>
      <c r="G42" s="5">
        <f t="shared" si="4"/>
        <v>0</v>
      </c>
      <c r="H42" s="4">
        <v>0.9</v>
      </c>
      <c r="I42" s="3">
        <f t="shared" si="5"/>
        <v>0</v>
      </c>
      <c r="J42" s="3">
        <f ca="1">IF(AND(L42&gt;='Ставка ЦБ'!$A$2,L42&lt;='Ставка ЦБ'!$B$2),'Ставка ЦБ'!$C$2,(IF(AND(L42&gt;='Ставка ЦБ'!$A$3,L42&lt;='Ставка ЦБ'!$B$3),'Ставка ЦБ'!$C$3,(IF(AND(L42&gt;='Ставка ЦБ'!$A$4,L42&lt;='Ставка ЦБ'!$B$4),'Ставка ЦБ'!$C$4,(IF(AND(L42&gt;='Ставка ЦБ'!$A$5,L42&lt;='Ставка ЦБ'!$B$5),'Ставка ЦБ'!$C$5,(IF(AND(L42&gt;='Ставка ЦБ'!$A$6,L42&lt;='Ставка ЦБ'!$B$6),'Ставка ЦБ'!$C$6,(IF(AND(L42&gt;='Ставка ЦБ'!$A$7,L42&lt;='Ставка ЦБ'!$B$7),'Ставка ЦБ'!$C$7,'Ставка ЦБ'!$C$7)))))))))))</f>
        <v>7.4999999999999997E-2</v>
      </c>
      <c r="K42" s="6">
        <f t="shared" ca="1" si="6"/>
        <v>0</v>
      </c>
      <c r="L42" s="2"/>
    </row>
    <row r="43" spans="1:12" x14ac:dyDescent="0.25">
      <c r="A43" s="7" t="s">
        <v>54</v>
      </c>
      <c r="B43" s="2"/>
      <c r="C43" s="2"/>
      <c r="D43" s="5"/>
      <c r="E43" s="3"/>
      <c r="F43" s="5">
        <f t="shared" si="3"/>
        <v>1</v>
      </c>
      <c r="G43" s="5">
        <f t="shared" si="4"/>
        <v>0</v>
      </c>
      <c r="H43" s="4">
        <v>0.9</v>
      </c>
      <c r="I43" s="3">
        <f t="shared" si="5"/>
        <v>0</v>
      </c>
      <c r="J43" s="3">
        <f ca="1">IF(AND(L43&gt;='Ставка ЦБ'!$A$2,L43&lt;='Ставка ЦБ'!$B$2),'Ставка ЦБ'!$C$2,(IF(AND(L43&gt;='Ставка ЦБ'!$A$3,L43&lt;='Ставка ЦБ'!$B$3),'Ставка ЦБ'!$C$3,(IF(AND(L43&gt;='Ставка ЦБ'!$A$4,L43&lt;='Ставка ЦБ'!$B$4),'Ставка ЦБ'!$C$4,(IF(AND(L43&gt;='Ставка ЦБ'!$A$5,L43&lt;='Ставка ЦБ'!$B$5),'Ставка ЦБ'!$C$5,(IF(AND(L43&gt;='Ставка ЦБ'!$A$6,L43&lt;='Ставка ЦБ'!$B$6),'Ставка ЦБ'!$C$6,(IF(AND(L43&gt;='Ставка ЦБ'!$A$7,L43&lt;='Ставка ЦБ'!$B$7),'Ставка ЦБ'!$C$7,'Ставка ЦБ'!$C$7)))))))))))</f>
        <v>7.4999999999999997E-2</v>
      </c>
      <c r="K43" s="6">
        <f t="shared" ca="1" si="6"/>
        <v>0</v>
      </c>
      <c r="L43" s="2"/>
    </row>
    <row r="44" spans="1:12" x14ac:dyDescent="0.25">
      <c r="A44" s="7" t="s">
        <v>55</v>
      </c>
      <c r="B44" s="2"/>
      <c r="C44" s="2"/>
      <c r="D44" s="5"/>
      <c r="E44" s="3"/>
      <c r="F44" s="5">
        <f t="shared" si="3"/>
        <v>1</v>
      </c>
      <c r="G44" s="5">
        <f t="shared" si="4"/>
        <v>0</v>
      </c>
      <c r="H44" s="4">
        <v>0.9</v>
      </c>
      <c r="I44" s="3">
        <f t="shared" si="5"/>
        <v>0</v>
      </c>
      <c r="J44" s="3">
        <f ca="1">IF(AND(L44&gt;='Ставка ЦБ'!$A$2,L44&lt;='Ставка ЦБ'!$B$2),'Ставка ЦБ'!$C$2,(IF(AND(L44&gt;='Ставка ЦБ'!$A$3,L44&lt;='Ставка ЦБ'!$B$3),'Ставка ЦБ'!$C$3,(IF(AND(L44&gt;='Ставка ЦБ'!$A$4,L44&lt;='Ставка ЦБ'!$B$4),'Ставка ЦБ'!$C$4,(IF(AND(L44&gt;='Ставка ЦБ'!$A$5,L44&lt;='Ставка ЦБ'!$B$5),'Ставка ЦБ'!$C$5,(IF(AND(L44&gt;='Ставка ЦБ'!$A$6,L44&lt;='Ставка ЦБ'!$B$6),'Ставка ЦБ'!$C$6,(IF(AND(L44&gt;='Ставка ЦБ'!$A$7,L44&lt;='Ставка ЦБ'!$B$7),'Ставка ЦБ'!$C$7,'Ставка ЦБ'!$C$7)))))))))))</f>
        <v>7.4999999999999997E-2</v>
      </c>
      <c r="K44" s="6">
        <f t="shared" ca="1" si="6"/>
        <v>0</v>
      </c>
      <c r="L44" s="2"/>
    </row>
    <row r="45" spans="1:12" x14ac:dyDescent="0.25">
      <c r="A45" s="7" t="s">
        <v>56</v>
      </c>
      <c r="B45" s="2"/>
      <c r="C45" s="2"/>
      <c r="D45" s="5"/>
      <c r="E45" s="3"/>
      <c r="F45" s="5">
        <f t="shared" si="3"/>
        <v>1</v>
      </c>
      <c r="G45" s="5">
        <f t="shared" si="4"/>
        <v>0</v>
      </c>
      <c r="H45" s="4">
        <v>0.9</v>
      </c>
      <c r="I45" s="3">
        <f t="shared" si="5"/>
        <v>0</v>
      </c>
      <c r="J45" s="3">
        <f ca="1">IF(AND(L45&gt;='Ставка ЦБ'!$A$2,L45&lt;='Ставка ЦБ'!$B$2),'Ставка ЦБ'!$C$2,(IF(AND(L45&gt;='Ставка ЦБ'!$A$3,L45&lt;='Ставка ЦБ'!$B$3),'Ставка ЦБ'!$C$3,(IF(AND(L45&gt;='Ставка ЦБ'!$A$4,L45&lt;='Ставка ЦБ'!$B$4),'Ставка ЦБ'!$C$4,(IF(AND(L45&gt;='Ставка ЦБ'!$A$5,L45&lt;='Ставка ЦБ'!$B$5),'Ставка ЦБ'!$C$5,(IF(AND(L45&gt;='Ставка ЦБ'!$A$6,L45&lt;='Ставка ЦБ'!$B$6),'Ставка ЦБ'!$C$6,(IF(AND(L45&gt;='Ставка ЦБ'!$A$7,L45&lt;='Ставка ЦБ'!$B$7),'Ставка ЦБ'!$C$7,'Ставка ЦБ'!$C$7)))))))))))</f>
        <v>7.4999999999999997E-2</v>
      </c>
      <c r="K45" s="6">
        <f t="shared" ca="1" si="6"/>
        <v>0</v>
      </c>
      <c r="L45" s="2"/>
    </row>
    <row r="46" spans="1:12" x14ac:dyDescent="0.25">
      <c r="A46" s="7" t="s">
        <v>57</v>
      </c>
      <c r="B46" s="2"/>
      <c r="C46" s="2"/>
      <c r="D46" s="5"/>
      <c r="E46" s="3"/>
      <c r="F46" s="5">
        <f t="shared" si="3"/>
        <v>1</v>
      </c>
      <c r="G46" s="5">
        <f t="shared" si="4"/>
        <v>0</v>
      </c>
      <c r="H46" s="4">
        <v>0.9</v>
      </c>
      <c r="I46" s="3">
        <f t="shared" si="5"/>
        <v>0</v>
      </c>
      <c r="J46" s="3">
        <f ca="1">IF(AND(L46&gt;='Ставка ЦБ'!$A$2,L46&lt;='Ставка ЦБ'!$B$2),'Ставка ЦБ'!$C$2,(IF(AND(L46&gt;='Ставка ЦБ'!$A$3,L46&lt;='Ставка ЦБ'!$B$3),'Ставка ЦБ'!$C$3,(IF(AND(L46&gt;='Ставка ЦБ'!$A$4,L46&lt;='Ставка ЦБ'!$B$4),'Ставка ЦБ'!$C$4,(IF(AND(L46&gt;='Ставка ЦБ'!$A$5,L46&lt;='Ставка ЦБ'!$B$5),'Ставка ЦБ'!$C$5,(IF(AND(L46&gt;='Ставка ЦБ'!$A$6,L46&lt;='Ставка ЦБ'!$B$6),'Ставка ЦБ'!$C$6,(IF(AND(L46&gt;='Ставка ЦБ'!$A$7,L46&lt;='Ставка ЦБ'!$B$7),'Ставка ЦБ'!$C$7,'Ставка ЦБ'!$C$7)))))))))))</f>
        <v>7.4999999999999997E-2</v>
      </c>
      <c r="K46" s="6">
        <f t="shared" ca="1" si="6"/>
        <v>0</v>
      </c>
      <c r="L46" s="2"/>
    </row>
    <row r="47" spans="1:12" x14ac:dyDescent="0.25">
      <c r="A47" s="7" t="s">
        <v>58</v>
      </c>
      <c r="B47" s="2"/>
      <c r="C47" s="2"/>
      <c r="D47" s="5"/>
      <c r="E47" s="3"/>
      <c r="F47" s="5">
        <f t="shared" si="3"/>
        <v>1</v>
      </c>
      <c r="G47" s="5">
        <f t="shared" si="4"/>
        <v>0</v>
      </c>
      <c r="H47" s="4">
        <v>0.9</v>
      </c>
      <c r="I47" s="3">
        <f t="shared" si="5"/>
        <v>0</v>
      </c>
      <c r="J47" s="3">
        <f ca="1">IF(AND(L47&gt;='Ставка ЦБ'!$A$2,L47&lt;='Ставка ЦБ'!$B$2),'Ставка ЦБ'!$C$2,(IF(AND(L47&gt;='Ставка ЦБ'!$A$3,L47&lt;='Ставка ЦБ'!$B$3),'Ставка ЦБ'!$C$3,(IF(AND(L47&gt;='Ставка ЦБ'!$A$4,L47&lt;='Ставка ЦБ'!$B$4),'Ставка ЦБ'!$C$4,(IF(AND(L47&gt;='Ставка ЦБ'!$A$5,L47&lt;='Ставка ЦБ'!$B$5),'Ставка ЦБ'!$C$5,(IF(AND(L47&gt;='Ставка ЦБ'!$A$6,L47&lt;='Ставка ЦБ'!$B$6),'Ставка ЦБ'!$C$6,(IF(AND(L47&gt;='Ставка ЦБ'!$A$7,L47&lt;='Ставка ЦБ'!$B$7),'Ставка ЦБ'!$C$7,'Ставка ЦБ'!$C$7)))))))))))</f>
        <v>7.4999999999999997E-2</v>
      </c>
      <c r="K47" s="6">
        <f t="shared" ca="1" si="6"/>
        <v>0</v>
      </c>
      <c r="L47" s="2"/>
    </row>
    <row r="48" spans="1:12" x14ac:dyDescent="0.25">
      <c r="A48" s="7" t="s">
        <v>59</v>
      </c>
      <c r="B48" s="2"/>
      <c r="C48" s="2"/>
      <c r="D48" s="5"/>
      <c r="E48" s="3"/>
      <c r="F48" s="5">
        <f t="shared" si="3"/>
        <v>1</v>
      </c>
      <c r="G48" s="5">
        <f t="shared" si="4"/>
        <v>0</v>
      </c>
      <c r="H48" s="4">
        <v>0.9</v>
      </c>
      <c r="I48" s="3">
        <f t="shared" si="5"/>
        <v>0</v>
      </c>
      <c r="J48" s="3">
        <f ca="1">IF(AND(L48&gt;='Ставка ЦБ'!$A$2,L48&lt;='Ставка ЦБ'!$B$2),'Ставка ЦБ'!$C$2,(IF(AND(L48&gt;='Ставка ЦБ'!$A$3,L48&lt;='Ставка ЦБ'!$B$3),'Ставка ЦБ'!$C$3,(IF(AND(L48&gt;='Ставка ЦБ'!$A$4,L48&lt;='Ставка ЦБ'!$B$4),'Ставка ЦБ'!$C$4,(IF(AND(L48&gt;='Ставка ЦБ'!$A$5,L48&lt;='Ставка ЦБ'!$B$5),'Ставка ЦБ'!$C$5,(IF(AND(L48&gt;='Ставка ЦБ'!$A$6,L48&lt;='Ставка ЦБ'!$B$6),'Ставка ЦБ'!$C$6,(IF(AND(L48&gt;='Ставка ЦБ'!$A$7,L48&lt;='Ставка ЦБ'!$B$7),'Ставка ЦБ'!$C$7,'Ставка ЦБ'!$C$7)))))))))))</f>
        <v>7.4999999999999997E-2</v>
      </c>
      <c r="K48" s="6">
        <f t="shared" ca="1" si="6"/>
        <v>0</v>
      </c>
      <c r="L48" s="2"/>
    </row>
    <row r="49" spans="1:12" x14ac:dyDescent="0.25">
      <c r="A49" s="7" t="s">
        <v>60</v>
      </c>
      <c r="B49" s="2"/>
      <c r="C49" s="2"/>
      <c r="D49" s="5"/>
      <c r="E49" s="3"/>
      <c r="F49" s="5">
        <f t="shared" si="3"/>
        <v>1</v>
      </c>
      <c r="G49" s="5">
        <f t="shared" si="4"/>
        <v>0</v>
      </c>
      <c r="H49" s="4">
        <v>0.9</v>
      </c>
      <c r="I49" s="3">
        <f t="shared" si="5"/>
        <v>0</v>
      </c>
      <c r="J49" s="3">
        <f ca="1">IF(AND(L49&gt;='Ставка ЦБ'!$A$2,L49&lt;='Ставка ЦБ'!$B$2),'Ставка ЦБ'!$C$2,(IF(AND(L49&gt;='Ставка ЦБ'!$A$3,L49&lt;='Ставка ЦБ'!$B$3),'Ставка ЦБ'!$C$3,(IF(AND(L49&gt;='Ставка ЦБ'!$A$4,L49&lt;='Ставка ЦБ'!$B$4),'Ставка ЦБ'!$C$4,(IF(AND(L49&gt;='Ставка ЦБ'!$A$5,L49&lt;='Ставка ЦБ'!$B$5),'Ставка ЦБ'!$C$5,(IF(AND(L49&gt;='Ставка ЦБ'!$A$6,L49&lt;='Ставка ЦБ'!$B$6),'Ставка ЦБ'!$C$6,(IF(AND(L49&gt;='Ставка ЦБ'!$A$7,L49&lt;='Ставка ЦБ'!$B$7),'Ставка ЦБ'!$C$7,'Ставка ЦБ'!$C$7)))))))))))</f>
        <v>7.4999999999999997E-2</v>
      </c>
      <c r="K49" s="6">
        <f t="shared" ca="1" si="6"/>
        <v>0</v>
      </c>
      <c r="L49" s="2"/>
    </row>
    <row r="50" spans="1:12" x14ac:dyDescent="0.25">
      <c r="A50" s="7" t="s">
        <v>61</v>
      </c>
      <c r="B50" s="2"/>
      <c r="C50" s="2"/>
      <c r="D50" s="5"/>
      <c r="E50" s="3"/>
      <c r="F50" s="5">
        <f t="shared" si="3"/>
        <v>1</v>
      </c>
      <c r="G50" s="5">
        <f t="shared" si="4"/>
        <v>0</v>
      </c>
      <c r="H50" s="4">
        <v>0.9</v>
      </c>
      <c r="I50" s="3">
        <f t="shared" si="5"/>
        <v>0</v>
      </c>
      <c r="J50" s="3">
        <f ca="1">IF(AND(L50&gt;='Ставка ЦБ'!$A$2,L50&lt;='Ставка ЦБ'!$B$2),'Ставка ЦБ'!$C$2,(IF(AND(L50&gt;='Ставка ЦБ'!$A$3,L50&lt;='Ставка ЦБ'!$B$3),'Ставка ЦБ'!$C$3,(IF(AND(L50&gt;='Ставка ЦБ'!$A$4,L50&lt;='Ставка ЦБ'!$B$4),'Ставка ЦБ'!$C$4,(IF(AND(L50&gt;='Ставка ЦБ'!$A$5,L50&lt;='Ставка ЦБ'!$B$5),'Ставка ЦБ'!$C$5,(IF(AND(L50&gt;='Ставка ЦБ'!$A$6,L50&lt;='Ставка ЦБ'!$B$6),'Ставка ЦБ'!$C$6,(IF(AND(L50&gt;='Ставка ЦБ'!$A$7,L50&lt;='Ставка ЦБ'!$B$7),'Ставка ЦБ'!$C$7,'Ставка ЦБ'!$C$7)))))))))))</f>
        <v>7.4999999999999997E-2</v>
      </c>
      <c r="K50" s="6">
        <f t="shared" ca="1" si="6"/>
        <v>0</v>
      </c>
      <c r="L50" s="2"/>
    </row>
    <row r="51" spans="1:12" x14ac:dyDescent="0.25">
      <c r="A51" s="7" t="s">
        <v>62</v>
      </c>
      <c r="B51" s="2"/>
      <c r="C51" s="2"/>
      <c r="D51" s="5"/>
      <c r="E51" s="3"/>
      <c r="F51" s="5">
        <f t="shared" si="3"/>
        <v>1</v>
      </c>
      <c r="G51" s="5">
        <f t="shared" si="4"/>
        <v>0</v>
      </c>
      <c r="H51" s="4">
        <v>0.9</v>
      </c>
      <c r="I51" s="3">
        <f t="shared" si="5"/>
        <v>0</v>
      </c>
      <c r="J51" s="3">
        <f ca="1">IF(AND(L51&gt;='Ставка ЦБ'!$A$2,L51&lt;='Ставка ЦБ'!$B$2),'Ставка ЦБ'!$C$2,(IF(AND(L51&gt;='Ставка ЦБ'!$A$3,L51&lt;='Ставка ЦБ'!$B$3),'Ставка ЦБ'!$C$3,(IF(AND(L51&gt;='Ставка ЦБ'!$A$4,L51&lt;='Ставка ЦБ'!$B$4),'Ставка ЦБ'!$C$4,(IF(AND(L51&gt;='Ставка ЦБ'!$A$5,L51&lt;='Ставка ЦБ'!$B$5),'Ставка ЦБ'!$C$5,(IF(AND(L51&gt;='Ставка ЦБ'!$A$6,L51&lt;='Ставка ЦБ'!$B$6),'Ставка ЦБ'!$C$6,(IF(AND(L51&gt;='Ставка ЦБ'!$A$7,L51&lt;='Ставка ЦБ'!$B$7),'Ставка ЦБ'!$C$7,'Ставка ЦБ'!$C$7)))))))))))</f>
        <v>7.4999999999999997E-2</v>
      </c>
      <c r="K51" s="6">
        <f t="shared" ca="1" si="6"/>
        <v>0</v>
      </c>
      <c r="L51" s="2"/>
    </row>
    <row r="52" spans="1:12" x14ac:dyDescent="0.25">
      <c r="A52" s="7" t="s">
        <v>63</v>
      </c>
      <c r="B52" s="2"/>
      <c r="C52" s="2"/>
      <c r="D52" s="5"/>
      <c r="E52" s="3"/>
      <c r="F52" s="5">
        <f t="shared" si="3"/>
        <v>1</v>
      </c>
      <c r="G52" s="5">
        <f t="shared" si="4"/>
        <v>0</v>
      </c>
      <c r="H52" s="4">
        <v>0.9</v>
      </c>
      <c r="I52" s="3">
        <f t="shared" si="5"/>
        <v>0</v>
      </c>
      <c r="J52" s="3">
        <f ca="1">IF(AND(L52&gt;='Ставка ЦБ'!$A$2,L52&lt;='Ставка ЦБ'!$B$2),'Ставка ЦБ'!$C$2,(IF(AND(L52&gt;='Ставка ЦБ'!$A$3,L52&lt;='Ставка ЦБ'!$B$3),'Ставка ЦБ'!$C$3,(IF(AND(L52&gt;='Ставка ЦБ'!$A$4,L52&lt;='Ставка ЦБ'!$B$4),'Ставка ЦБ'!$C$4,(IF(AND(L52&gt;='Ставка ЦБ'!$A$5,L52&lt;='Ставка ЦБ'!$B$5),'Ставка ЦБ'!$C$5,(IF(AND(L52&gt;='Ставка ЦБ'!$A$6,L52&lt;='Ставка ЦБ'!$B$6),'Ставка ЦБ'!$C$6,(IF(AND(L52&gt;='Ставка ЦБ'!$A$7,L52&lt;='Ставка ЦБ'!$B$7),'Ставка ЦБ'!$C$7,'Ставка ЦБ'!$C$7)))))))))))</f>
        <v>7.4999999999999997E-2</v>
      </c>
      <c r="K52" s="6">
        <f t="shared" ca="1" si="6"/>
        <v>0</v>
      </c>
      <c r="L52" s="2"/>
    </row>
    <row r="53" spans="1:12" x14ac:dyDescent="0.25">
      <c r="A53" s="7" t="s">
        <v>64</v>
      </c>
      <c r="B53" s="2"/>
      <c r="C53" s="2"/>
      <c r="D53" s="5"/>
      <c r="E53" s="3"/>
      <c r="F53" s="5">
        <f t="shared" si="3"/>
        <v>1</v>
      </c>
      <c r="G53" s="5">
        <f t="shared" si="4"/>
        <v>0</v>
      </c>
      <c r="H53" s="4">
        <v>0.9</v>
      </c>
      <c r="I53" s="3">
        <f t="shared" si="5"/>
        <v>0</v>
      </c>
      <c r="J53" s="3">
        <f ca="1">IF(AND(L53&gt;='Ставка ЦБ'!$A$2,L53&lt;='Ставка ЦБ'!$B$2),'Ставка ЦБ'!$C$2,(IF(AND(L53&gt;='Ставка ЦБ'!$A$3,L53&lt;='Ставка ЦБ'!$B$3),'Ставка ЦБ'!$C$3,(IF(AND(L53&gt;='Ставка ЦБ'!$A$4,L53&lt;='Ставка ЦБ'!$B$4),'Ставка ЦБ'!$C$4,(IF(AND(L53&gt;='Ставка ЦБ'!$A$5,L53&lt;='Ставка ЦБ'!$B$5),'Ставка ЦБ'!$C$5,(IF(AND(L53&gt;='Ставка ЦБ'!$A$6,L53&lt;='Ставка ЦБ'!$B$6),'Ставка ЦБ'!$C$6,(IF(AND(L53&gt;='Ставка ЦБ'!$A$7,L53&lt;='Ставка ЦБ'!$B$7),'Ставка ЦБ'!$C$7,'Ставка ЦБ'!$C$7)))))))))))</f>
        <v>7.4999999999999997E-2</v>
      </c>
      <c r="K53" s="6">
        <f t="shared" ca="1" si="6"/>
        <v>0</v>
      </c>
      <c r="L53" s="2"/>
    </row>
    <row r="54" spans="1:12" x14ac:dyDescent="0.25">
      <c r="A54" s="7" t="s">
        <v>65</v>
      </c>
      <c r="B54" s="2"/>
      <c r="C54" s="2"/>
      <c r="D54" s="5"/>
      <c r="E54" s="3"/>
      <c r="F54" s="5">
        <f t="shared" si="3"/>
        <v>1</v>
      </c>
      <c r="G54" s="5">
        <f t="shared" si="4"/>
        <v>0</v>
      </c>
      <c r="H54" s="4">
        <v>0.9</v>
      </c>
      <c r="I54" s="3">
        <f t="shared" si="5"/>
        <v>0</v>
      </c>
      <c r="J54" s="3">
        <f ca="1">IF(AND(L54&gt;='Ставка ЦБ'!$A$2,L54&lt;='Ставка ЦБ'!$B$2),'Ставка ЦБ'!$C$2,(IF(AND(L54&gt;='Ставка ЦБ'!$A$3,L54&lt;='Ставка ЦБ'!$B$3),'Ставка ЦБ'!$C$3,(IF(AND(L54&gt;='Ставка ЦБ'!$A$4,L54&lt;='Ставка ЦБ'!$B$4),'Ставка ЦБ'!$C$4,(IF(AND(L54&gt;='Ставка ЦБ'!$A$5,L54&lt;='Ставка ЦБ'!$B$5),'Ставка ЦБ'!$C$5,(IF(AND(L54&gt;='Ставка ЦБ'!$A$6,L54&lt;='Ставка ЦБ'!$B$6),'Ставка ЦБ'!$C$6,(IF(AND(L54&gt;='Ставка ЦБ'!$A$7,L54&lt;='Ставка ЦБ'!$B$7),'Ставка ЦБ'!$C$7,'Ставка ЦБ'!$C$7)))))))))))</f>
        <v>7.4999999999999997E-2</v>
      </c>
      <c r="K54" s="6">
        <f t="shared" ca="1" si="6"/>
        <v>0</v>
      </c>
      <c r="L54" s="2"/>
    </row>
    <row r="55" spans="1:12" x14ac:dyDescent="0.25">
      <c r="A55" s="7" t="s">
        <v>66</v>
      </c>
      <c r="B55" s="2"/>
      <c r="C55" s="2"/>
      <c r="D55" s="5"/>
      <c r="E55" s="3"/>
      <c r="F55" s="5">
        <f t="shared" si="3"/>
        <v>1</v>
      </c>
      <c r="G55" s="5">
        <f t="shared" si="4"/>
        <v>0</v>
      </c>
      <c r="H55" s="4">
        <v>0.9</v>
      </c>
      <c r="I55" s="3">
        <f t="shared" si="5"/>
        <v>0</v>
      </c>
      <c r="J55" s="3">
        <f ca="1">IF(AND(L55&gt;='Ставка ЦБ'!$A$2,L55&lt;='Ставка ЦБ'!$B$2),'Ставка ЦБ'!$C$2,(IF(AND(L55&gt;='Ставка ЦБ'!$A$3,L55&lt;='Ставка ЦБ'!$B$3),'Ставка ЦБ'!$C$3,(IF(AND(L55&gt;='Ставка ЦБ'!$A$4,L55&lt;='Ставка ЦБ'!$B$4),'Ставка ЦБ'!$C$4,(IF(AND(L55&gt;='Ставка ЦБ'!$A$5,L55&lt;='Ставка ЦБ'!$B$5),'Ставка ЦБ'!$C$5,(IF(AND(L55&gt;='Ставка ЦБ'!$A$6,L55&lt;='Ставка ЦБ'!$B$6),'Ставка ЦБ'!$C$6,(IF(AND(L55&gt;='Ставка ЦБ'!$A$7,L55&lt;='Ставка ЦБ'!$B$7),'Ставка ЦБ'!$C$7,'Ставка ЦБ'!$C$7)))))))))))</f>
        <v>7.4999999999999997E-2</v>
      </c>
      <c r="K55" s="6">
        <f t="shared" ca="1" si="6"/>
        <v>0</v>
      </c>
      <c r="L55" s="2"/>
    </row>
    <row r="56" spans="1:12" x14ac:dyDescent="0.25">
      <c r="A56" s="7" t="s">
        <v>67</v>
      </c>
      <c r="B56" s="2"/>
      <c r="C56" s="2"/>
      <c r="D56" s="5"/>
      <c r="E56" s="3"/>
      <c r="F56" s="5">
        <f t="shared" si="3"/>
        <v>1</v>
      </c>
      <c r="G56" s="5">
        <f t="shared" si="4"/>
        <v>0</v>
      </c>
      <c r="H56" s="4">
        <v>0.9</v>
      </c>
      <c r="I56" s="3">
        <f t="shared" si="5"/>
        <v>0</v>
      </c>
      <c r="J56" s="3">
        <f ca="1">IF(AND(L56&gt;='Ставка ЦБ'!$A$2,L56&lt;='Ставка ЦБ'!$B$2),'Ставка ЦБ'!$C$2,(IF(AND(L56&gt;='Ставка ЦБ'!$A$3,L56&lt;='Ставка ЦБ'!$B$3),'Ставка ЦБ'!$C$3,(IF(AND(L56&gt;='Ставка ЦБ'!$A$4,L56&lt;='Ставка ЦБ'!$B$4),'Ставка ЦБ'!$C$4,(IF(AND(L56&gt;='Ставка ЦБ'!$A$5,L56&lt;='Ставка ЦБ'!$B$5),'Ставка ЦБ'!$C$5,(IF(AND(L56&gt;='Ставка ЦБ'!$A$6,L56&lt;='Ставка ЦБ'!$B$6),'Ставка ЦБ'!$C$6,(IF(AND(L56&gt;='Ставка ЦБ'!$A$7,L56&lt;='Ставка ЦБ'!$B$7),'Ставка ЦБ'!$C$7,'Ставка ЦБ'!$C$7)))))))))))</f>
        <v>7.4999999999999997E-2</v>
      </c>
      <c r="K56" s="6">
        <f t="shared" ca="1" si="6"/>
        <v>0</v>
      </c>
      <c r="L56" s="2"/>
    </row>
    <row r="57" spans="1:12" x14ac:dyDescent="0.25">
      <c r="A57" s="7" t="s">
        <v>68</v>
      </c>
      <c r="B57" s="2"/>
      <c r="C57" s="2"/>
      <c r="D57" s="5"/>
      <c r="E57" s="3"/>
      <c r="F57" s="5">
        <f t="shared" si="3"/>
        <v>1</v>
      </c>
      <c r="G57" s="5">
        <f t="shared" si="4"/>
        <v>0</v>
      </c>
      <c r="H57" s="4">
        <v>0.9</v>
      </c>
      <c r="I57" s="3">
        <f t="shared" si="5"/>
        <v>0</v>
      </c>
      <c r="J57" s="3">
        <f ca="1">IF(AND(L57&gt;='Ставка ЦБ'!$A$2,L57&lt;='Ставка ЦБ'!$B$2),'Ставка ЦБ'!$C$2,(IF(AND(L57&gt;='Ставка ЦБ'!$A$3,L57&lt;='Ставка ЦБ'!$B$3),'Ставка ЦБ'!$C$3,(IF(AND(L57&gt;='Ставка ЦБ'!$A$4,L57&lt;='Ставка ЦБ'!$B$4),'Ставка ЦБ'!$C$4,(IF(AND(L57&gt;='Ставка ЦБ'!$A$5,L57&lt;='Ставка ЦБ'!$B$5),'Ставка ЦБ'!$C$5,(IF(AND(L57&gt;='Ставка ЦБ'!$A$6,L57&lt;='Ставка ЦБ'!$B$6),'Ставка ЦБ'!$C$6,(IF(AND(L57&gt;='Ставка ЦБ'!$A$7,L57&lt;='Ставка ЦБ'!$B$7),'Ставка ЦБ'!$C$7,'Ставка ЦБ'!$C$7)))))))))))</f>
        <v>7.4999999999999997E-2</v>
      </c>
      <c r="K57" s="6">
        <f t="shared" ca="1" si="6"/>
        <v>0</v>
      </c>
      <c r="L57" s="2"/>
    </row>
    <row r="58" spans="1:12" x14ac:dyDescent="0.25">
      <c r="A58" s="7" t="s">
        <v>69</v>
      </c>
      <c r="B58" s="2"/>
      <c r="C58" s="2"/>
      <c r="D58" s="5"/>
      <c r="E58" s="3"/>
      <c r="F58" s="5">
        <f t="shared" si="3"/>
        <v>1</v>
      </c>
      <c r="G58" s="5">
        <f t="shared" si="4"/>
        <v>0</v>
      </c>
      <c r="H58" s="4">
        <v>0.9</v>
      </c>
      <c r="I58" s="3">
        <f t="shared" si="5"/>
        <v>0</v>
      </c>
      <c r="J58" s="3">
        <f ca="1">IF(AND(L58&gt;='Ставка ЦБ'!$A$2,L58&lt;='Ставка ЦБ'!$B$2),'Ставка ЦБ'!$C$2,(IF(AND(L58&gt;='Ставка ЦБ'!$A$3,L58&lt;='Ставка ЦБ'!$B$3),'Ставка ЦБ'!$C$3,(IF(AND(L58&gt;='Ставка ЦБ'!$A$4,L58&lt;='Ставка ЦБ'!$B$4),'Ставка ЦБ'!$C$4,(IF(AND(L58&gt;='Ставка ЦБ'!$A$5,L58&lt;='Ставка ЦБ'!$B$5),'Ставка ЦБ'!$C$5,(IF(AND(L58&gt;='Ставка ЦБ'!$A$6,L58&lt;='Ставка ЦБ'!$B$6),'Ставка ЦБ'!$C$6,(IF(AND(L58&gt;='Ставка ЦБ'!$A$7,L58&lt;='Ставка ЦБ'!$B$7),'Ставка ЦБ'!$C$7,'Ставка ЦБ'!$C$7)))))))))))</f>
        <v>7.4999999999999997E-2</v>
      </c>
      <c r="K58" s="6">
        <f t="shared" ca="1" si="6"/>
        <v>0</v>
      </c>
      <c r="L58" s="2"/>
    </row>
    <row r="59" spans="1:12" x14ac:dyDescent="0.25">
      <c r="A59" s="7" t="s">
        <v>70</v>
      </c>
      <c r="B59" s="2"/>
      <c r="C59" s="2"/>
      <c r="D59" s="5"/>
      <c r="E59" s="3"/>
      <c r="F59" s="5">
        <f t="shared" si="3"/>
        <v>1</v>
      </c>
      <c r="G59" s="5">
        <f t="shared" si="4"/>
        <v>0</v>
      </c>
      <c r="H59" s="4">
        <v>0.9</v>
      </c>
      <c r="I59" s="3">
        <f t="shared" si="5"/>
        <v>0</v>
      </c>
      <c r="J59" s="3">
        <f ca="1">IF(AND(L59&gt;='Ставка ЦБ'!$A$2,L59&lt;='Ставка ЦБ'!$B$2),'Ставка ЦБ'!$C$2,(IF(AND(L59&gt;='Ставка ЦБ'!$A$3,L59&lt;='Ставка ЦБ'!$B$3),'Ставка ЦБ'!$C$3,(IF(AND(L59&gt;='Ставка ЦБ'!$A$4,L59&lt;='Ставка ЦБ'!$B$4),'Ставка ЦБ'!$C$4,(IF(AND(L59&gt;='Ставка ЦБ'!$A$5,L59&lt;='Ставка ЦБ'!$B$5),'Ставка ЦБ'!$C$5,(IF(AND(L59&gt;='Ставка ЦБ'!$A$6,L59&lt;='Ставка ЦБ'!$B$6),'Ставка ЦБ'!$C$6,(IF(AND(L59&gt;='Ставка ЦБ'!$A$7,L59&lt;='Ставка ЦБ'!$B$7),'Ставка ЦБ'!$C$7,'Ставка ЦБ'!$C$7)))))))))))</f>
        <v>7.4999999999999997E-2</v>
      </c>
      <c r="K59" s="6">
        <f t="shared" ca="1" si="6"/>
        <v>0</v>
      </c>
      <c r="L59" s="2"/>
    </row>
    <row r="60" spans="1:12" x14ac:dyDescent="0.25">
      <c r="A60" s="7" t="s">
        <v>71</v>
      </c>
      <c r="B60" s="2"/>
      <c r="C60" s="2"/>
      <c r="D60" s="5"/>
      <c r="E60" s="3"/>
      <c r="F60" s="5">
        <f t="shared" si="3"/>
        <v>1</v>
      </c>
      <c r="G60" s="5">
        <f t="shared" si="4"/>
        <v>0</v>
      </c>
      <c r="H60" s="4">
        <v>0.9</v>
      </c>
      <c r="I60" s="3">
        <f t="shared" si="5"/>
        <v>0</v>
      </c>
      <c r="J60" s="3">
        <f ca="1">IF(AND(L60&gt;='Ставка ЦБ'!$A$2,L60&lt;='Ставка ЦБ'!$B$2),'Ставка ЦБ'!$C$2,(IF(AND(L60&gt;='Ставка ЦБ'!$A$3,L60&lt;='Ставка ЦБ'!$B$3),'Ставка ЦБ'!$C$3,(IF(AND(L60&gt;='Ставка ЦБ'!$A$4,L60&lt;='Ставка ЦБ'!$B$4),'Ставка ЦБ'!$C$4,(IF(AND(L60&gt;='Ставка ЦБ'!$A$5,L60&lt;='Ставка ЦБ'!$B$5),'Ставка ЦБ'!$C$5,(IF(AND(L60&gt;='Ставка ЦБ'!$A$6,L60&lt;='Ставка ЦБ'!$B$6),'Ставка ЦБ'!$C$6,(IF(AND(L60&gt;='Ставка ЦБ'!$A$7,L60&lt;='Ставка ЦБ'!$B$7),'Ставка ЦБ'!$C$7,'Ставка ЦБ'!$C$7)))))))))))</f>
        <v>7.4999999999999997E-2</v>
      </c>
      <c r="K60" s="6">
        <f t="shared" ca="1" si="6"/>
        <v>0</v>
      </c>
      <c r="L60" s="2"/>
    </row>
    <row r="61" spans="1:12" x14ac:dyDescent="0.25">
      <c r="A61" s="7" t="s">
        <v>72</v>
      </c>
      <c r="B61" s="2"/>
      <c r="C61" s="2"/>
      <c r="D61" s="5"/>
      <c r="E61" s="3"/>
      <c r="F61" s="5">
        <f t="shared" si="3"/>
        <v>1</v>
      </c>
      <c r="G61" s="5">
        <f t="shared" si="4"/>
        <v>0</v>
      </c>
      <c r="H61" s="4">
        <v>0.9</v>
      </c>
      <c r="I61" s="3">
        <f t="shared" si="5"/>
        <v>0</v>
      </c>
      <c r="J61" s="3">
        <f ca="1">IF(AND(L61&gt;='Ставка ЦБ'!$A$2,L61&lt;='Ставка ЦБ'!$B$2),'Ставка ЦБ'!$C$2,(IF(AND(L61&gt;='Ставка ЦБ'!$A$3,L61&lt;='Ставка ЦБ'!$B$3),'Ставка ЦБ'!$C$3,(IF(AND(L61&gt;='Ставка ЦБ'!$A$4,L61&lt;='Ставка ЦБ'!$B$4),'Ставка ЦБ'!$C$4,(IF(AND(L61&gt;='Ставка ЦБ'!$A$5,L61&lt;='Ставка ЦБ'!$B$5),'Ставка ЦБ'!$C$5,(IF(AND(L61&gt;='Ставка ЦБ'!$A$6,L61&lt;='Ставка ЦБ'!$B$6),'Ставка ЦБ'!$C$6,(IF(AND(L61&gt;='Ставка ЦБ'!$A$7,L61&lt;='Ставка ЦБ'!$B$7),'Ставка ЦБ'!$C$7,'Ставка ЦБ'!$C$7)))))))))))</f>
        <v>7.4999999999999997E-2</v>
      </c>
      <c r="K61" s="6">
        <f t="shared" ca="1" si="6"/>
        <v>0</v>
      </c>
      <c r="L61" s="2"/>
    </row>
    <row r="62" spans="1:12" x14ac:dyDescent="0.25">
      <c r="A62" s="7" t="s">
        <v>73</v>
      </c>
      <c r="B62" s="2"/>
      <c r="C62" s="2"/>
      <c r="D62" s="5"/>
      <c r="E62" s="3"/>
      <c r="F62" s="5">
        <f t="shared" si="3"/>
        <v>1</v>
      </c>
      <c r="G62" s="5">
        <f t="shared" si="4"/>
        <v>0</v>
      </c>
      <c r="H62" s="4">
        <v>0.9</v>
      </c>
      <c r="I62" s="3">
        <f t="shared" si="5"/>
        <v>0</v>
      </c>
      <c r="J62" s="3">
        <f ca="1">IF(AND(L62&gt;='Ставка ЦБ'!$A$2,L62&lt;='Ставка ЦБ'!$B$2),'Ставка ЦБ'!$C$2,(IF(AND(L62&gt;='Ставка ЦБ'!$A$3,L62&lt;='Ставка ЦБ'!$B$3),'Ставка ЦБ'!$C$3,(IF(AND(L62&gt;='Ставка ЦБ'!$A$4,L62&lt;='Ставка ЦБ'!$B$4),'Ставка ЦБ'!$C$4,(IF(AND(L62&gt;='Ставка ЦБ'!$A$5,L62&lt;='Ставка ЦБ'!$B$5),'Ставка ЦБ'!$C$5,(IF(AND(L62&gt;='Ставка ЦБ'!$A$6,L62&lt;='Ставка ЦБ'!$B$6),'Ставка ЦБ'!$C$6,(IF(AND(L62&gt;='Ставка ЦБ'!$A$7,L62&lt;='Ставка ЦБ'!$B$7),'Ставка ЦБ'!$C$7,'Ставка ЦБ'!$C$7)))))))))))</f>
        <v>7.4999999999999997E-2</v>
      </c>
      <c r="K62" s="6">
        <f t="shared" ca="1" si="6"/>
        <v>0</v>
      </c>
      <c r="L62" s="2"/>
    </row>
    <row r="63" spans="1:12" x14ac:dyDescent="0.25">
      <c r="A63" s="7" t="s">
        <v>74</v>
      </c>
      <c r="B63" s="2"/>
      <c r="C63" s="2"/>
      <c r="D63" s="5"/>
      <c r="E63" s="3"/>
      <c r="F63" s="5">
        <f t="shared" si="3"/>
        <v>1</v>
      </c>
      <c r="G63" s="5">
        <f t="shared" si="4"/>
        <v>0</v>
      </c>
      <c r="H63" s="4">
        <v>0.9</v>
      </c>
      <c r="I63" s="3">
        <f t="shared" si="5"/>
        <v>0</v>
      </c>
      <c r="J63" s="3">
        <f ca="1">IF(AND(L63&gt;='Ставка ЦБ'!$A$2,L63&lt;='Ставка ЦБ'!$B$2),'Ставка ЦБ'!$C$2,(IF(AND(L63&gt;='Ставка ЦБ'!$A$3,L63&lt;='Ставка ЦБ'!$B$3),'Ставка ЦБ'!$C$3,(IF(AND(L63&gt;='Ставка ЦБ'!$A$4,L63&lt;='Ставка ЦБ'!$B$4),'Ставка ЦБ'!$C$4,(IF(AND(L63&gt;='Ставка ЦБ'!$A$5,L63&lt;='Ставка ЦБ'!$B$5),'Ставка ЦБ'!$C$5,(IF(AND(L63&gt;='Ставка ЦБ'!$A$6,L63&lt;='Ставка ЦБ'!$B$6),'Ставка ЦБ'!$C$6,(IF(AND(L63&gt;='Ставка ЦБ'!$A$7,L63&lt;='Ставка ЦБ'!$B$7),'Ставка ЦБ'!$C$7,'Ставка ЦБ'!$C$7)))))))))))</f>
        <v>7.4999999999999997E-2</v>
      </c>
      <c r="K63" s="6">
        <f t="shared" ca="1" si="6"/>
        <v>0</v>
      </c>
      <c r="L63" s="2"/>
    </row>
    <row r="64" spans="1:12" x14ac:dyDescent="0.25">
      <c r="A64" s="7" t="s">
        <v>75</v>
      </c>
      <c r="B64" s="2"/>
      <c r="C64" s="2"/>
      <c r="D64" s="5"/>
      <c r="E64" s="3"/>
      <c r="F64" s="5">
        <f t="shared" si="3"/>
        <v>1</v>
      </c>
      <c r="G64" s="5">
        <f t="shared" si="4"/>
        <v>0</v>
      </c>
      <c r="H64" s="4">
        <v>0.9</v>
      </c>
      <c r="I64" s="3">
        <f t="shared" si="5"/>
        <v>0</v>
      </c>
      <c r="J64" s="3">
        <f ca="1">IF(AND(L64&gt;='Ставка ЦБ'!$A$2,L64&lt;='Ставка ЦБ'!$B$2),'Ставка ЦБ'!$C$2,(IF(AND(L64&gt;='Ставка ЦБ'!$A$3,L64&lt;='Ставка ЦБ'!$B$3),'Ставка ЦБ'!$C$3,(IF(AND(L64&gt;='Ставка ЦБ'!$A$4,L64&lt;='Ставка ЦБ'!$B$4),'Ставка ЦБ'!$C$4,(IF(AND(L64&gt;='Ставка ЦБ'!$A$5,L64&lt;='Ставка ЦБ'!$B$5),'Ставка ЦБ'!$C$5,(IF(AND(L64&gt;='Ставка ЦБ'!$A$6,L64&lt;='Ставка ЦБ'!$B$6),'Ставка ЦБ'!$C$6,(IF(AND(L64&gt;='Ставка ЦБ'!$A$7,L64&lt;='Ставка ЦБ'!$B$7),'Ставка ЦБ'!$C$7,'Ставка ЦБ'!$C$7)))))))))))</f>
        <v>7.4999999999999997E-2</v>
      </c>
      <c r="K64" s="6">
        <f t="shared" ca="1" si="6"/>
        <v>0</v>
      </c>
      <c r="L64" s="2"/>
    </row>
    <row r="65" spans="1:12" x14ac:dyDescent="0.25">
      <c r="A65" s="7" t="s">
        <v>76</v>
      </c>
      <c r="B65" s="2"/>
      <c r="C65" s="2"/>
      <c r="D65" s="5"/>
      <c r="E65" s="3"/>
      <c r="F65" s="5">
        <f t="shared" si="3"/>
        <v>1</v>
      </c>
      <c r="G65" s="5">
        <f t="shared" si="4"/>
        <v>0</v>
      </c>
      <c r="H65" s="4">
        <v>0.9</v>
      </c>
      <c r="I65" s="3">
        <f t="shared" si="5"/>
        <v>0</v>
      </c>
      <c r="J65" s="3">
        <f ca="1">IF(AND(L65&gt;='Ставка ЦБ'!$A$2,L65&lt;='Ставка ЦБ'!$B$2),'Ставка ЦБ'!$C$2,(IF(AND(L65&gt;='Ставка ЦБ'!$A$3,L65&lt;='Ставка ЦБ'!$B$3),'Ставка ЦБ'!$C$3,(IF(AND(L65&gt;='Ставка ЦБ'!$A$4,L65&lt;='Ставка ЦБ'!$B$4),'Ставка ЦБ'!$C$4,(IF(AND(L65&gt;='Ставка ЦБ'!$A$5,L65&lt;='Ставка ЦБ'!$B$5),'Ставка ЦБ'!$C$5,(IF(AND(L65&gt;='Ставка ЦБ'!$A$6,L65&lt;='Ставка ЦБ'!$B$6),'Ставка ЦБ'!$C$6,(IF(AND(L65&gt;='Ставка ЦБ'!$A$7,L65&lt;='Ставка ЦБ'!$B$7),'Ставка ЦБ'!$C$7,'Ставка ЦБ'!$C$7)))))))))))</f>
        <v>7.4999999999999997E-2</v>
      </c>
      <c r="K65" s="6">
        <f t="shared" ca="1" si="6"/>
        <v>0</v>
      </c>
      <c r="L65" s="2"/>
    </row>
    <row r="66" spans="1:12" x14ac:dyDescent="0.25">
      <c r="A66" s="7" t="s">
        <v>77</v>
      </c>
      <c r="B66" s="2"/>
      <c r="C66" s="2"/>
      <c r="D66" s="5"/>
      <c r="E66" s="3"/>
      <c r="F66" s="5">
        <f t="shared" si="3"/>
        <v>1</v>
      </c>
      <c r="G66" s="5">
        <f t="shared" si="4"/>
        <v>0</v>
      </c>
      <c r="H66" s="4">
        <v>0.9</v>
      </c>
      <c r="I66" s="3">
        <f t="shared" si="5"/>
        <v>0</v>
      </c>
      <c r="J66" s="3">
        <f ca="1">IF(AND(L66&gt;='Ставка ЦБ'!$A$2,L66&lt;='Ставка ЦБ'!$B$2),'Ставка ЦБ'!$C$2,(IF(AND(L66&gt;='Ставка ЦБ'!$A$3,L66&lt;='Ставка ЦБ'!$B$3),'Ставка ЦБ'!$C$3,(IF(AND(L66&gt;='Ставка ЦБ'!$A$4,L66&lt;='Ставка ЦБ'!$B$4),'Ставка ЦБ'!$C$4,(IF(AND(L66&gt;='Ставка ЦБ'!$A$5,L66&lt;='Ставка ЦБ'!$B$5),'Ставка ЦБ'!$C$5,(IF(AND(L66&gt;='Ставка ЦБ'!$A$6,L66&lt;='Ставка ЦБ'!$B$6),'Ставка ЦБ'!$C$6,(IF(AND(L66&gt;='Ставка ЦБ'!$A$7,L66&lt;='Ставка ЦБ'!$B$7),'Ставка ЦБ'!$C$7,'Ставка ЦБ'!$C$7)))))))))))</f>
        <v>7.4999999999999997E-2</v>
      </c>
      <c r="K66" s="6">
        <f t="shared" ca="1" si="6"/>
        <v>0</v>
      </c>
      <c r="L66" s="2"/>
    </row>
    <row r="67" spans="1:12" x14ac:dyDescent="0.25">
      <c r="A67" s="7" t="s">
        <v>78</v>
      </c>
      <c r="B67" s="2"/>
      <c r="C67" s="2"/>
      <c r="D67" s="5"/>
      <c r="E67" s="3"/>
      <c r="F67" s="5">
        <f t="shared" si="3"/>
        <v>1</v>
      </c>
      <c r="G67" s="5">
        <f t="shared" si="4"/>
        <v>0</v>
      </c>
      <c r="H67" s="4">
        <v>0.9</v>
      </c>
      <c r="I67" s="3">
        <f t="shared" si="5"/>
        <v>0</v>
      </c>
      <c r="J67" s="3">
        <f ca="1">IF(AND(L67&gt;='Ставка ЦБ'!$A$2,L67&lt;='Ставка ЦБ'!$B$2),'Ставка ЦБ'!$C$2,(IF(AND(L67&gt;='Ставка ЦБ'!$A$3,L67&lt;='Ставка ЦБ'!$B$3),'Ставка ЦБ'!$C$3,(IF(AND(L67&gt;='Ставка ЦБ'!$A$4,L67&lt;='Ставка ЦБ'!$B$4),'Ставка ЦБ'!$C$4,(IF(AND(L67&gt;='Ставка ЦБ'!$A$5,L67&lt;='Ставка ЦБ'!$B$5),'Ставка ЦБ'!$C$5,(IF(AND(L67&gt;='Ставка ЦБ'!$A$6,L67&lt;='Ставка ЦБ'!$B$6),'Ставка ЦБ'!$C$6,(IF(AND(L67&gt;='Ставка ЦБ'!$A$7,L67&lt;='Ставка ЦБ'!$B$7),'Ставка ЦБ'!$C$7,'Ставка ЦБ'!$C$7)))))))))))</f>
        <v>7.4999999999999997E-2</v>
      </c>
      <c r="K67" s="6">
        <f t="shared" ca="1" si="6"/>
        <v>0</v>
      </c>
      <c r="L67" s="2"/>
    </row>
    <row r="68" spans="1:12" x14ac:dyDescent="0.25">
      <c r="A68" s="7" t="s">
        <v>79</v>
      </c>
      <c r="B68" s="2"/>
      <c r="C68" s="2"/>
      <c r="D68" s="5"/>
      <c r="E68" s="3"/>
      <c r="F68" s="5">
        <f t="shared" si="3"/>
        <v>1</v>
      </c>
      <c r="G68" s="5">
        <f t="shared" si="4"/>
        <v>0</v>
      </c>
      <c r="H68" s="4">
        <v>0.9</v>
      </c>
      <c r="I68" s="3">
        <f t="shared" si="5"/>
        <v>0</v>
      </c>
      <c r="J68" s="3">
        <f ca="1">IF(AND(L68&gt;='Ставка ЦБ'!$A$2,L68&lt;='Ставка ЦБ'!$B$2),'Ставка ЦБ'!$C$2,(IF(AND(L68&gt;='Ставка ЦБ'!$A$3,L68&lt;='Ставка ЦБ'!$B$3),'Ставка ЦБ'!$C$3,(IF(AND(L68&gt;='Ставка ЦБ'!$A$4,L68&lt;='Ставка ЦБ'!$B$4),'Ставка ЦБ'!$C$4,(IF(AND(L68&gt;='Ставка ЦБ'!$A$5,L68&lt;='Ставка ЦБ'!$B$5),'Ставка ЦБ'!$C$5,(IF(AND(L68&gt;='Ставка ЦБ'!$A$6,L68&lt;='Ставка ЦБ'!$B$6),'Ставка ЦБ'!$C$6,(IF(AND(L68&gt;='Ставка ЦБ'!$A$7,L68&lt;='Ставка ЦБ'!$B$7),'Ставка ЦБ'!$C$7,'Ставка ЦБ'!$C$7)))))))))))</f>
        <v>7.4999999999999997E-2</v>
      </c>
      <c r="K68" s="6">
        <f t="shared" ca="1" si="6"/>
        <v>0</v>
      </c>
      <c r="L68" s="2"/>
    </row>
    <row r="69" spans="1:12" x14ac:dyDescent="0.25">
      <c r="A69" s="7" t="s">
        <v>80</v>
      </c>
      <c r="B69" s="2"/>
      <c r="C69" s="2"/>
      <c r="D69" s="5"/>
      <c r="E69" s="3"/>
      <c r="F69" s="5">
        <f t="shared" ref="F69:F132" si="7">C69-B69+1</f>
        <v>1</v>
      </c>
      <c r="G69" s="5">
        <f t="shared" ref="G69:G132" si="8">(D69*E69)/365*F69</f>
        <v>0</v>
      </c>
      <c r="H69" s="4">
        <v>0.9</v>
      </c>
      <c r="I69" s="3">
        <f t="shared" ref="I69:I132" si="9">E69*H69</f>
        <v>0</v>
      </c>
      <c r="J69" s="3">
        <f ca="1">IF(AND(L69&gt;='Ставка ЦБ'!$A$2,L69&lt;='Ставка ЦБ'!$B$2),'Ставка ЦБ'!$C$2,(IF(AND(L69&gt;='Ставка ЦБ'!$A$3,L69&lt;='Ставка ЦБ'!$B$3),'Ставка ЦБ'!$C$3,(IF(AND(L69&gt;='Ставка ЦБ'!$A$4,L69&lt;='Ставка ЦБ'!$B$4),'Ставка ЦБ'!$C$4,(IF(AND(L69&gt;='Ставка ЦБ'!$A$5,L69&lt;='Ставка ЦБ'!$B$5),'Ставка ЦБ'!$C$5,(IF(AND(L69&gt;='Ставка ЦБ'!$A$6,L69&lt;='Ставка ЦБ'!$B$6),'Ставка ЦБ'!$C$6,(IF(AND(L69&gt;='Ставка ЦБ'!$A$7,L69&lt;='Ставка ЦБ'!$B$7),'Ставка ЦБ'!$C$7,'Ставка ЦБ'!$C$7)))))))))))</f>
        <v>7.4999999999999997E-2</v>
      </c>
      <c r="K69" s="6">
        <f t="shared" ref="K69:K132" ca="1" si="10">IF(I69&lt;J69,D69*I69/365*F69,D69*J69/365*F69)</f>
        <v>0</v>
      </c>
      <c r="L69" s="2"/>
    </row>
    <row r="70" spans="1:12" x14ac:dyDescent="0.25">
      <c r="A70" s="7" t="s">
        <v>81</v>
      </c>
      <c r="B70" s="2"/>
      <c r="C70" s="2"/>
      <c r="D70" s="5"/>
      <c r="E70" s="3"/>
      <c r="F70" s="5">
        <f t="shared" si="7"/>
        <v>1</v>
      </c>
      <c r="G70" s="5">
        <f t="shared" si="8"/>
        <v>0</v>
      </c>
      <c r="H70" s="4">
        <v>0.9</v>
      </c>
      <c r="I70" s="3">
        <f t="shared" si="9"/>
        <v>0</v>
      </c>
      <c r="J70" s="3">
        <f ca="1">IF(AND(L70&gt;='Ставка ЦБ'!$A$2,L70&lt;='Ставка ЦБ'!$B$2),'Ставка ЦБ'!$C$2,(IF(AND(L70&gt;='Ставка ЦБ'!$A$3,L70&lt;='Ставка ЦБ'!$B$3),'Ставка ЦБ'!$C$3,(IF(AND(L70&gt;='Ставка ЦБ'!$A$4,L70&lt;='Ставка ЦБ'!$B$4),'Ставка ЦБ'!$C$4,(IF(AND(L70&gt;='Ставка ЦБ'!$A$5,L70&lt;='Ставка ЦБ'!$B$5),'Ставка ЦБ'!$C$5,(IF(AND(L70&gt;='Ставка ЦБ'!$A$6,L70&lt;='Ставка ЦБ'!$B$6),'Ставка ЦБ'!$C$6,(IF(AND(L70&gt;='Ставка ЦБ'!$A$7,L70&lt;='Ставка ЦБ'!$B$7),'Ставка ЦБ'!$C$7,'Ставка ЦБ'!$C$7)))))))))))</f>
        <v>7.4999999999999997E-2</v>
      </c>
      <c r="K70" s="6">
        <f t="shared" ca="1" si="10"/>
        <v>0</v>
      </c>
      <c r="L70" s="2"/>
    </row>
    <row r="71" spans="1:12" x14ac:dyDescent="0.25">
      <c r="A71" s="7" t="s">
        <v>82</v>
      </c>
      <c r="B71" s="2"/>
      <c r="C71" s="2"/>
      <c r="D71" s="5"/>
      <c r="E71" s="3"/>
      <c r="F71" s="5">
        <f t="shared" si="7"/>
        <v>1</v>
      </c>
      <c r="G71" s="5">
        <f t="shared" si="8"/>
        <v>0</v>
      </c>
      <c r="H71" s="4">
        <v>0.9</v>
      </c>
      <c r="I71" s="3">
        <f t="shared" si="9"/>
        <v>0</v>
      </c>
      <c r="J71" s="3">
        <f ca="1">IF(AND(L71&gt;='Ставка ЦБ'!$A$2,L71&lt;='Ставка ЦБ'!$B$2),'Ставка ЦБ'!$C$2,(IF(AND(L71&gt;='Ставка ЦБ'!$A$3,L71&lt;='Ставка ЦБ'!$B$3),'Ставка ЦБ'!$C$3,(IF(AND(L71&gt;='Ставка ЦБ'!$A$4,L71&lt;='Ставка ЦБ'!$B$4),'Ставка ЦБ'!$C$4,(IF(AND(L71&gt;='Ставка ЦБ'!$A$5,L71&lt;='Ставка ЦБ'!$B$5),'Ставка ЦБ'!$C$5,(IF(AND(L71&gt;='Ставка ЦБ'!$A$6,L71&lt;='Ставка ЦБ'!$B$6),'Ставка ЦБ'!$C$6,(IF(AND(L71&gt;='Ставка ЦБ'!$A$7,L71&lt;='Ставка ЦБ'!$B$7),'Ставка ЦБ'!$C$7,'Ставка ЦБ'!$C$7)))))))))))</f>
        <v>7.4999999999999997E-2</v>
      </c>
      <c r="K71" s="6">
        <f t="shared" ca="1" si="10"/>
        <v>0</v>
      </c>
      <c r="L71" s="2"/>
    </row>
    <row r="72" spans="1:12" x14ac:dyDescent="0.25">
      <c r="A72" s="7" t="s">
        <v>83</v>
      </c>
      <c r="B72" s="2"/>
      <c r="C72" s="2"/>
      <c r="D72" s="5"/>
      <c r="E72" s="3"/>
      <c r="F72" s="5">
        <f t="shared" si="7"/>
        <v>1</v>
      </c>
      <c r="G72" s="5">
        <f t="shared" si="8"/>
        <v>0</v>
      </c>
      <c r="H72" s="4">
        <v>0.9</v>
      </c>
      <c r="I72" s="3">
        <f t="shared" si="9"/>
        <v>0</v>
      </c>
      <c r="J72" s="3">
        <f ca="1">IF(AND(L72&gt;='Ставка ЦБ'!$A$2,L72&lt;='Ставка ЦБ'!$B$2),'Ставка ЦБ'!$C$2,(IF(AND(L72&gt;='Ставка ЦБ'!$A$3,L72&lt;='Ставка ЦБ'!$B$3),'Ставка ЦБ'!$C$3,(IF(AND(L72&gt;='Ставка ЦБ'!$A$4,L72&lt;='Ставка ЦБ'!$B$4),'Ставка ЦБ'!$C$4,(IF(AND(L72&gt;='Ставка ЦБ'!$A$5,L72&lt;='Ставка ЦБ'!$B$5),'Ставка ЦБ'!$C$5,(IF(AND(L72&gt;='Ставка ЦБ'!$A$6,L72&lt;='Ставка ЦБ'!$B$6),'Ставка ЦБ'!$C$6,(IF(AND(L72&gt;='Ставка ЦБ'!$A$7,L72&lt;='Ставка ЦБ'!$B$7),'Ставка ЦБ'!$C$7,'Ставка ЦБ'!$C$7)))))))))))</f>
        <v>7.4999999999999997E-2</v>
      </c>
      <c r="K72" s="6">
        <f t="shared" ca="1" si="10"/>
        <v>0</v>
      </c>
      <c r="L72" s="2"/>
    </row>
    <row r="73" spans="1:12" x14ac:dyDescent="0.25">
      <c r="A73" s="7" t="s">
        <v>84</v>
      </c>
      <c r="B73" s="2"/>
      <c r="C73" s="2"/>
      <c r="D73" s="5"/>
      <c r="E73" s="3"/>
      <c r="F73" s="5">
        <f t="shared" si="7"/>
        <v>1</v>
      </c>
      <c r="G73" s="5">
        <f t="shared" si="8"/>
        <v>0</v>
      </c>
      <c r="H73" s="4">
        <v>0.9</v>
      </c>
      <c r="I73" s="3">
        <f t="shared" si="9"/>
        <v>0</v>
      </c>
      <c r="J73" s="3">
        <f ca="1">IF(AND(L73&gt;='Ставка ЦБ'!$A$2,L73&lt;='Ставка ЦБ'!$B$2),'Ставка ЦБ'!$C$2,(IF(AND(L73&gt;='Ставка ЦБ'!$A$3,L73&lt;='Ставка ЦБ'!$B$3),'Ставка ЦБ'!$C$3,(IF(AND(L73&gt;='Ставка ЦБ'!$A$4,L73&lt;='Ставка ЦБ'!$B$4),'Ставка ЦБ'!$C$4,(IF(AND(L73&gt;='Ставка ЦБ'!$A$5,L73&lt;='Ставка ЦБ'!$B$5),'Ставка ЦБ'!$C$5,(IF(AND(L73&gt;='Ставка ЦБ'!$A$6,L73&lt;='Ставка ЦБ'!$B$6),'Ставка ЦБ'!$C$6,(IF(AND(L73&gt;='Ставка ЦБ'!$A$7,L73&lt;='Ставка ЦБ'!$B$7),'Ставка ЦБ'!$C$7,'Ставка ЦБ'!$C$7)))))))))))</f>
        <v>7.4999999999999997E-2</v>
      </c>
      <c r="K73" s="6">
        <f t="shared" ca="1" si="10"/>
        <v>0</v>
      </c>
      <c r="L73" s="2"/>
    </row>
    <row r="74" spans="1:12" x14ac:dyDescent="0.25">
      <c r="A74" s="7" t="s">
        <v>85</v>
      </c>
      <c r="B74" s="2"/>
      <c r="C74" s="2"/>
      <c r="D74" s="5"/>
      <c r="E74" s="3"/>
      <c r="F74" s="5">
        <f t="shared" si="7"/>
        <v>1</v>
      </c>
      <c r="G74" s="5">
        <f t="shared" si="8"/>
        <v>0</v>
      </c>
      <c r="H74" s="4">
        <v>0.9</v>
      </c>
      <c r="I74" s="3">
        <f t="shared" si="9"/>
        <v>0</v>
      </c>
      <c r="J74" s="3">
        <f ca="1">IF(AND(L74&gt;='Ставка ЦБ'!$A$2,L74&lt;='Ставка ЦБ'!$B$2),'Ставка ЦБ'!$C$2,(IF(AND(L74&gt;='Ставка ЦБ'!$A$3,L74&lt;='Ставка ЦБ'!$B$3),'Ставка ЦБ'!$C$3,(IF(AND(L74&gt;='Ставка ЦБ'!$A$4,L74&lt;='Ставка ЦБ'!$B$4),'Ставка ЦБ'!$C$4,(IF(AND(L74&gt;='Ставка ЦБ'!$A$5,L74&lt;='Ставка ЦБ'!$B$5),'Ставка ЦБ'!$C$5,(IF(AND(L74&gt;='Ставка ЦБ'!$A$6,L74&lt;='Ставка ЦБ'!$B$6),'Ставка ЦБ'!$C$6,(IF(AND(L74&gt;='Ставка ЦБ'!$A$7,L74&lt;='Ставка ЦБ'!$B$7),'Ставка ЦБ'!$C$7,'Ставка ЦБ'!$C$7)))))))))))</f>
        <v>7.4999999999999997E-2</v>
      </c>
      <c r="K74" s="6">
        <f t="shared" ca="1" si="10"/>
        <v>0</v>
      </c>
      <c r="L74" s="2"/>
    </row>
    <row r="75" spans="1:12" x14ac:dyDescent="0.25">
      <c r="A75" s="7" t="s">
        <v>86</v>
      </c>
      <c r="B75" s="2"/>
      <c r="C75" s="2"/>
      <c r="D75" s="5"/>
      <c r="E75" s="3"/>
      <c r="F75" s="5">
        <f t="shared" si="7"/>
        <v>1</v>
      </c>
      <c r="G75" s="5">
        <f t="shared" si="8"/>
        <v>0</v>
      </c>
      <c r="H75" s="4">
        <v>0.9</v>
      </c>
      <c r="I75" s="3">
        <f t="shared" si="9"/>
        <v>0</v>
      </c>
      <c r="J75" s="3">
        <f ca="1">IF(AND(L75&gt;='Ставка ЦБ'!$A$2,L75&lt;='Ставка ЦБ'!$B$2),'Ставка ЦБ'!$C$2,(IF(AND(L75&gt;='Ставка ЦБ'!$A$3,L75&lt;='Ставка ЦБ'!$B$3),'Ставка ЦБ'!$C$3,(IF(AND(L75&gt;='Ставка ЦБ'!$A$4,L75&lt;='Ставка ЦБ'!$B$4),'Ставка ЦБ'!$C$4,(IF(AND(L75&gt;='Ставка ЦБ'!$A$5,L75&lt;='Ставка ЦБ'!$B$5),'Ставка ЦБ'!$C$5,(IF(AND(L75&gt;='Ставка ЦБ'!$A$6,L75&lt;='Ставка ЦБ'!$B$6),'Ставка ЦБ'!$C$6,(IF(AND(L75&gt;='Ставка ЦБ'!$A$7,L75&lt;='Ставка ЦБ'!$B$7),'Ставка ЦБ'!$C$7,'Ставка ЦБ'!$C$7)))))))))))</f>
        <v>7.4999999999999997E-2</v>
      </c>
      <c r="K75" s="6">
        <f t="shared" ca="1" si="10"/>
        <v>0</v>
      </c>
      <c r="L75" s="2"/>
    </row>
    <row r="76" spans="1:12" x14ac:dyDescent="0.25">
      <c r="A76" s="7" t="s">
        <v>87</v>
      </c>
      <c r="B76" s="2"/>
      <c r="C76" s="2"/>
      <c r="D76" s="5"/>
      <c r="E76" s="3"/>
      <c r="F76" s="5">
        <f t="shared" si="7"/>
        <v>1</v>
      </c>
      <c r="G76" s="5">
        <f t="shared" si="8"/>
        <v>0</v>
      </c>
      <c r="H76" s="4">
        <v>0.9</v>
      </c>
      <c r="I76" s="3">
        <f t="shared" si="9"/>
        <v>0</v>
      </c>
      <c r="J76" s="3">
        <f ca="1">IF(AND(L76&gt;='Ставка ЦБ'!$A$2,L76&lt;='Ставка ЦБ'!$B$2),'Ставка ЦБ'!$C$2,(IF(AND(L76&gt;='Ставка ЦБ'!$A$3,L76&lt;='Ставка ЦБ'!$B$3),'Ставка ЦБ'!$C$3,(IF(AND(L76&gt;='Ставка ЦБ'!$A$4,L76&lt;='Ставка ЦБ'!$B$4),'Ставка ЦБ'!$C$4,(IF(AND(L76&gt;='Ставка ЦБ'!$A$5,L76&lt;='Ставка ЦБ'!$B$5),'Ставка ЦБ'!$C$5,(IF(AND(L76&gt;='Ставка ЦБ'!$A$6,L76&lt;='Ставка ЦБ'!$B$6),'Ставка ЦБ'!$C$6,(IF(AND(L76&gt;='Ставка ЦБ'!$A$7,L76&lt;='Ставка ЦБ'!$B$7),'Ставка ЦБ'!$C$7,'Ставка ЦБ'!$C$7)))))))))))</f>
        <v>7.4999999999999997E-2</v>
      </c>
      <c r="K76" s="6">
        <f t="shared" ca="1" si="10"/>
        <v>0</v>
      </c>
      <c r="L76" s="2"/>
    </row>
    <row r="77" spans="1:12" x14ac:dyDescent="0.25">
      <c r="A77" s="7" t="s">
        <v>88</v>
      </c>
      <c r="B77" s="2"/>
      <c r="C77" s="2"/>
      <c r="D77" s="5"/>
      <c r="E77" s="3"/>
      <c r="F77" s="5">
        <f t="shared" si="7"/>
        <v>1</v>
      </c>
      <c r="G77" s="5">
        <f t="shared" si="8"/>
        <v>0</v>
      </c>
      <c r="H77" s="4">
        <v>0.9</v>
      </c>
      <c r="I77" s="3">
        <f t="shared" si="9"/>
        <v>0</v>
      </c>
      <c r="J77" s="3">
        <f ca="1">IF(AND(L77&gt;='Ставка ЦБ'!$A$2,L77&lt;='Ставка ЦБ'!$B$2),'Ставка ЦБ'!$C$2,(IF(AND(L77&gt;='Ставка ЦБ'!$A$3,L77&lt;='Ставка ЦБ'!$B$3),'Ставка ЦБ'!$C$3,(IF(AND(L77&gt;='Ставка ЦБ'!$A$4,L77&lt;='Ставка ЦБ'!$B$4),'Ставка ЦБ'!$C$4,(IF(AND(L77&gt;='Ставка ЦБ'!$A$5,L77&lt;='Ставка ЦБ'!$B$5),'Ставка ЦБ'!$C$5,(IF(AND(L77&gt;='Ставка ЦБ'!$A$6,L77&lt;='Ставка ЦБ'!$B$6),'Ставка ЦБ'!$C$6,(IF(AND(L77&gt;='Ставка ЦБ'!$A$7,L77&lt;='Ставка ЦБ'!$B$7),'Ставка ЦБ'!$C$7,'Ставка ЦБ'!$C$7)))))))))))</f>
        <v>7.4999999999999997E-2</v>
      </c>
      <c r="K77" s="6">
        <f t="shared" ca="1" si="10"/>
        <v>0</v>
      </c>
      <c r="L77" s="2"/>
    </row>
    <row r="78" spans="1:12" x14ac:dyDescent="0.25">
      <c r="A78" s="7" t="s">
        <v>89</v>
      </c>
      <c r="B78" s="2"/>
      <c r="C78" s="2"/>
      <c r="D78" s="5"/>
      <c r="E78" s="3"/>
      <c r="F78" s="5">
        <f t="shared" si="7"/>
        <v>1</v>
      </c>
      <c r="G78" s="5">
        <f t="shared" si="8"/>
        <v>0</v>
      </c>
      <c r="H78" s="4">
        <v>0.9</v>
      </c>
      <c r="I78" s="3">
        <f t="shared" si="9"/>
        <v>0</v>
      </c>
      <c r="J78" s="3">
        <f ca="1">IF(AND(L78&gt;='Ставка ЦБ'!$A$2,L78&lt;='Ставка ЦБ'!$B$2),'Ставка ЦБ'!$C$2,(IF(AND(L78&gt;='Ставка ЦБ'!$A$3,L78&lt;='Ставка ЦБ'!$B$3),'Ставка ЦБ'!$C$3,(IF(AND(L78&gt;='Ставка ЦБ'!$A$4,L78&lt;='Ставка ЦБ'!$B$4),'Ставка ЦБ'!$C$4,(IF(AND(L78&gt;='Ставка ЦБ'!$A$5,L78&lt;='Ставка ЦБ'!$B$5),'Ставка ЦБ'!$C$5,(IF(AND(L78&gt;='Ставка ЦБ'!$A$6,L78&lt;='Ставка ЦБ'!$B$6),'Ставка ЦБ'!$C$6,(IF(AND(L78&gt;='Ставка ЦБ'!$A$7,L78&lt;='Ставка ЦБ'!$B$7),'Ставка ЦБ'!$C$7,'Ставка ЦБ'!$C$7)))))))))))</f>
        <v>7.4999999999999997E-2</v>
      </c>
      <c r="K78" s="6">
        <f t="shared" ca="1" si="10"/>
        <v>0</v>
      </c>
      <c r="L78" s="2"/>
    </row>
    <row r="79" spans="1:12" x14ac:dyDescent="0.25">
      <c r="A79" s="7" t="s">
        <v>90</v>
      </c>
      <c r="B79" s="2"/>
      <c r="C79" s="2"/>
      <c r="D79" s="5"/>
      <c r="E79" s="3"/>
      <c r="F79" s="5">
        <f t="shared" si="7"/>
        <v>1</v>
      </c>
      <c r="G79" s="5">
        <f t="shared" si="8"/>
        <v>0</v>
      </c>
      <c r="H79" s="4">
        <v>0.9</v>
      </c>
      <c r="I79" s="3">
        <f t="shared" si="9"/>
        <v>0</v>
      </c>
      <c r="J79" s="3">
        <f ca="1">IF(AND(L79&gt;='Ставка ЦБ'!$A$2,L79&lt;='Ставка ЦБ'!$B$2),'Ставка ЦБ'!$C$2,(IF(AND(L79&gt;='Ставка ЦБ'!$A$3,L79&lt;='Ставка ЦБ'!$B$3),'Ставка ЦБ'!$C$3,(IF(AND(L79&gt;='Ставка ЦБ'!$A$4,L79&lt;='Ставка ЦБ'!$B$4),'Ставка ЦБ'!$C$4,(IF(AND(L79&gt;='Ставка ЦБ'!$A$5,L79&lt;='Ставка ЦБ'!$B$5),'Ставка ЦБ'!$C$5,(IF(AND(L79&gt;='Ставка ЦБ'!$A$6,L79&lt;='Ставка ЦБ'!$B$6),'Ставка ЦБ'!$C$6,(IF(AND(L79&gt;='Ставка ЦБ'!$A$7,L79&lt;='Ставка ЦБ'!$B$7),'Ставка ЦБ'!$C$7,'Ставка ЦБ'!$C$7)))))))))))</f>
        <v>7.4999999999999997E-2</v>
      </c>
      <c r="K79" s="6">
        <f t="shared" ca="1" si="10"/>
        <v>0</v>
      </c>
      <c r="L79" s="2"/>
    </row>
    <row r="80" spans="1:12" x14ac:dyDescent="0.25">
      <c r="A80" s="7" t="s">
        <v>91</v>
      </c>
      <c r="B80" s="2"/>
      <c r="C80" s="2"/>
      <c r="D80" s="5"/>
      <c r="E80" s="3"/>
      <c r="F80" s="5">
        <f t="shared" si="7"/>
        <v>1</v>
      </c>
      <c r="G80" s="5">
        <f t="shared" si="8"/>
        <v>0</v>
      </c>
      <c r="H80" s="4">
        <v>0.9</v>
      </c>
      <c r="I80" s="3">
        <f t="shared" si="9"/>
        <v>0</v>
      </c>
      <c r="J80" s="3">
        <f ca="1">IF(AND(L80&gt;='Ставка ЦБ'!$A$2,L80&lt;='Ставка ЦБ'!$B$2),'Ставка ЦБ'!$C$2,(IF(AND(L80&gt;='Ставка ЦБ'!$A$3,L80&lt;='Ставка ЦБ'!$B$3),'Ставка ЦБ'!$C$3,(IF(AND(L80&gt;='Ставка ЦБ'!$A$4,L80&lt;='Ставка ЦБ'!$B$4),'Ставка ЦБ'!$C$4,(IF(AND(L80&gt;='Ставка ЦБ'!$A$5,L80&lt;='Ставка ЦБ'!$B$5),'Ставка ЦБ'!$C$5,(IF(AND(L80&gt;='Ставка ЦБ'!$A$6,L80&lt;='Ставка ЦБ'!$B$6),'Ставка ЦБ'!$C$6,(IF(AND(L80&gt;='Ставка ЦБ'!$A$7,L80&lt;='Ставка ЦБ'!$B$7),'Ставка ЦБ'!$C$7,'Ставка ЦБ'!$C$7)))))))))))</f>
        <v>7.4999999999999997E-2</v>
      </c>
      <c r="K80" s="6">
        <f t="shared" ca="1" si="10"/>
        <v>0</v>
      </c>
      <c r="L80" s="2"/>
    </row>
    <row r="81" spans="1:12" x14ac:dyDescent="0.25">
      <c r="A81" s="7" t="s">
        <v>92</v>
      </c>
      <c r="B81" s="2"/>
      <c r="C81" s="2"/>
      <c r="D81" s="5"/>
      <c r="E81" s="3"/>
      <c r="F81" s="5">
        <f t="shared" si="7"/>
        <v>1</v>
      </c>
      <c r="G81" s="5">
        <f t="shared" si="8"/>
        <v>0</v>
      </c>
      <c r="H81" s="4">
        <v>0.9</v>
      </c>
      <c r="I81" s="3">
        <f t="shared" si="9"/>
        <v>0</v>
      </c>
      <c r="J81" s="3">
        <f ca="1">IF(AND(L81&gt;='Ставка ЦБ'!$A$2,L81&lt;='Ставка ЦБ'!$B$2),'Ставка ЦБ'!$C$2,(IF(AND(L81&gt;='Ставка ЦБ'!$A$3,L81&lt;='Ставка ЦБ'!$B$3),'Ставка ЦБ'!$C$3,(IF(AND(L81&gt;='Ставка ЦБ'!$A$4,L81&lt;='Ставка ЦБ'!$B$4),'Ставка ЦБ'!$C$4,(IF(AND(L81&gt;='Ставка ЦБ'!$A$5,L81&lt;='Ставка ЦБ'!$B$5),'Ставка ЦБ'!$C$5,(IF(AND(L81&gt;='Ставка ЦБ'!$A$6,L81&lt;='Ставка ЦБ'!$B$6),'Ставка ЦБ'!$C$6,(IF(AND(L81&gt;='Ставка ЦБ'!$A$7,L81&lt;='Ставка ЦБ'!$B$7),'Ставка ЦБ'!$C$7,'Ставка ЦБ'!$C$7)))))))))))</f>
        <v>7.4999999999999997E-2</v>
      </c>
      <c r="K81" s="6">
        <f t="shared" ca="1" si="10"/>
        <v>0</v>
      </c>
      <c r="L81" s="2"/>
    </row>
    <row r="82" spans="1:12" x14ac:dyDescent="0.25">
      <c r="A82" s="7" t="s">
        <v>93</v>
      </c>
      <c r="B82" s="2"/>
      <c r="C82" s="2"/>
      <c r="D82" s="5"/>
      <c r="E82" s="3"/>
      <c r="F82" s="5">
        <f t="shared" si="7"/>
        <v>1</v>
      </c>
      <c r="G82" s="5">
        <f t="shared" si="8"/>
        <v>0</v>
      </c>
      <c r="H82" s="4">
        <v>0.9</v>
      </c>
      <c r="I82" s="3">
        <f t="shared" si="9"/>
        <v>0</v>
      </c>
      <c r="J82" s="3">
        <f ca="1">IF(AND(L82&gt;='Ставка ЦБ'!$A$2,L82&lt;='Ставка ЦБ'!$B$2),'Ставка ЦБ'!$C$2,(IF(AND(L82&gt;='Ставка ЦБ'!$A$3,L82&lt;='Ставка ЦБ'!$B$3),'Ставка ЦБ'!$C$3,(IF(AND(L82&gt;='Ставка ЦБ'!$A$4,L82&lt;='Ставка ЦБ'!$B$4),'Ставка ЦБ'!$C$4,(IF(AND(L82&gt;='Ставка ЦБ'!$A$5,L82&lt;='Ставка ЦБ'!$B$5),'Ставка ЦБ'!$C$5,(IF(AND(L82&gt;='Ставка ЦБ'!$A$6,L82&lt;='Ставка ЦБ'!$B$6),'Ставка ЦБ'!$C$6,(IF(AND(L82&gt;='Ставка ЦБ'!$A$7,L82&lt;='Ставка ЦБ'!$B$7),'Ставка ЦБ'!$C$7,'Ставка ЦБ'!$C$7)))))))))))</f>
        <v>7.4999999999999997E-2</v>
      </c>
      <c r="K82" s="6">
        <f t="shared" ca="1" si="10"/>
        <v>0</v>
      </c>
      <c r="L82" s="2"/>
    </row>
    <row r="83" spans="1:12" x14ac:dyDescent="0.25">
      <c r="A83" s="7" t="s">
        <v>94</v>
      </c>
      <c r="B83" s="2"/>
      <c r="C83" s="2"/>
      <c r="D83" s="5"/>
      <c r="E83" s="3"/>
      <c r="F83" s="5">
        <f t="shared" si="7"/>
        <v>1</v>
      </c>
      <c r="G83" s="5">
        <f t="shared" si="8"/>
        <v>0</v>
      </c>
      <c r="H83" s="4">
        <v>0.9</v>
      </c>
      <c r="I83" s="3">
        <f t="shared" si="9"/>
        <v>0</v>
      </c>
      <c r="J83" s="3">
        <f ca="1">IF(AND(L83&gt;='Ставка ЦБ'!$A$2,L83&lt;='Ставка ЦБ'!$B$2),'Ставка ЦБ'!$C$2,(IF(AND(L83&gt;='Ставка ЦБ'!$A$3,L83&lt;='Ставка ЦБ'!$B$3),'Ставка ЦБ'!$C$3,(IF(AND(L83&gt;='Ставка ЦБ'!$A$4,L83&lt;='Ставка ЦБ'!$B$4),'Ставка ЦБ'!$C$4,(IF(AND(L83&gt;='Ставка ЦБ'!$A$5,L83&lt;='Ставка ЦБ'!$B$5),'Ставка ЦБ'!$C$5,(IF(AND(L83&gt;='Ставка ЦБ'!$A$6,L83&lt;='Ставка ЦБ'!$B$6),'Ставка ЦБ'!$C$6,(IF(AND(L83&gt;='Ставка ЦБ'!$A$7,L83&lt;='Ставка ЦБ'!$B$7),'Ставка ЦБ'!$C$7,'Ставка ЦБ'!$C$7)))))))))))</f>
        <v>7.4999999999999997E-2</v>
      </c>
      <c r="K83" s="6">
        <f t="shared" ca="1" si="10"/>
        <v>0</v>
      </c>
      <c r="L83" s="2"/>
    </row>
    <row r="84" spans="1:12" x14ac:dyDescent="0.25">
      <c r="A84" s="7" t="s">
        <v>95</v>
      </c>
      <c r="B84" s="2"/>
      <c r="C84" s="2"/>
      <c r="D84" s="5"/>
      <c r="E84" s="3"/>
      <c r="F84" s="5">
        <f t="shared" si="7"/>
        <v>1</v>
      </c>
      <c r="G84" s="5">
        <f t="shared" si="8"/>
        <v>0</v>
      </c>
      <c r="H84" s="4">
        <v>0.9</v>
      </c>
      <c r="I84" s="3">
        <f t="shared" si="9"/>
        <v>0</v>
      </c>
      <c r="J84" s="3">
        <f ca="1">IF(AND(L84&gt;='Ставка ЦБ'!$A$2,L84&lt;='Ставка ЦБ'!$B$2),'Ставка ЦБ'!$C$2,(IF(AND(L84&gt;='Ставка ЦБ'!$A$3,L84&lt;='Ставка ЦБ'!$B$3),'Ставка ЦБ'!$C$3,(IF(AND(L84&gt;='Ставка ЦБ'!$A$4,L84&lt;='Ставка ЦБ'!$B$4),'Ставка ЦБ'!$C$4,(IF(AND(L84&gt;='Ставка ЦБ'!$A$5,L84&lt;='Ставка ЦБ'!$B$5),'Ставка ЦБ'!$C$5,(IF(AND(L84&gt;='Ставка ЦБ'!$A$6,L84&lt;='Ставка ЦБ'!$B$6),'Ставка ЦБ'!$C$6,(IF(AND(L84&gt;='Ставка ЦБ'!$A$7,L84&lt;='Ставка ЦБ'!$B$7),'Ставка ЦБ'!$C$7,'Ставка ЦБ'!$C$7)))))))))))</f>
        <v>7.4999999999999997E-2</v>
      </c>
      <c r="K84" s="6">
        <f t="shared" ca="1" si="10"/>
        <v>0</v>
      </c>
      <c r="L84" s="2"/>
    </row>
    <row r="85" spans="1:12" x14ac:dyDescent="0.25">
      <c r="A85" s="7" t="s">
        <v>96</v>
      </c>
      <c r="B85" s="2"/>
      <c r="C85" s="2"/>
      <c r="D85" s="5"/>
      <c r="E85" s="3"/>
      <c r="F85" s="5">
        <f t="shared" si="7"/>
        <v>1</v>
      </c>
      <c r="G85" s="5">
        <f t="shared" si="8"/>
        <v>0</v>
      </c>
      <c r="H85" s="4">
        <v>0.9</v>
      </c>
      <c r="I85" s="3">
        <f t="shared" si="9"/>
        <v>0</v>
      </c>
      <c r="J85" s="3">
        <f ca="1">IF(AND(L85&gt;='Ставка ЦБ'!$A$2,L85&lt;='Ставка ЦБ'!$B$2),'Ставка ЦБ'!$C$2,(IF(AND(L85&gt;='Ставка ЦБ'!$A$3,L85&lt;='Ставка ЦБ'!$B$3),'Ставка ЦБ'!$C$3,(IF(AND(L85&gt;='Ставка ЦБ'!$A$4,L85&lt;='Ставка ЦБ'!$B$4),'Ставка ЦБ'!$C$4,(IF(AND(L85&gt;='Ставка ЦБ'!$A$5,L85&lt;='Ставка ЦБ'!$B$5),'Ставка ЦБ'!$C$5,(IF(AND(L85&gt;='Ставка ЦБ'!$A$6,L85&lt;='Ставка ЦБ'!$B$6),'Ставка ЦБ'!$C$6,(IF(AND(L85&gt;='Ставка ЦБ'!$A$7,L85&lt;='Ставка ЦБ'!$B$7),'Ставка ЦБ'!$C$7,'Ставка ЦБ'!$C$7)))))))))))</f>
        <v>7.4999999999999997E-2</v>
      </c>
      <c r="K85" s="6">
        <f t="shared" ca="1" si="10"/>
        <v>0</v>
      </c>
      <c r="L85" s="2"/>
    </row>
    <row r="86" spans="1:12" x14ac:dyDescent="0.25">
      <c r="A86" s="7" t="s">
        <v>97</v>
      </c>
      <c r="B86" s="2"/>
      <c r="C86" s="2"/>
      <c r="D86" s="5"/>
      <c r="E86" s="3"/>
      <c r="F86" s="5">
        <f t="shared" si="7"/>
        <v>1</v>
      </c>
      <c r="G86" s="5">
        <f t="shared" si="8"/>
        <v>0</v>
      </c>
      <c r="H86" s="4">
        <v>0.9</v>
      </c>
      <c r="I86" s="3">
        <f t="shared" si="9"/>
        <v>0</v>
      </c>
      <c r="J86" s="3">
        <f ca="1">IF(AND(L86&gt;='Ставка ЦБ'!$A$2,L86&lt;='Ставка ЦБ'!$B$2),'Ставка ЦБ'!$C$2,(IF(AND(L86&gt;='Ставка ЦБ'!$A$3,L86&lt;='Ставка ЦБ'!$B$3),'Ставка ЦБ'!$C$3,(IF(AND(L86&gt;='Ставка ЦБ'!$A$4,L86&lt;='Ставка ЦБ'!$B$4),'Ставка ЦБ'!$C$4,(IF(AND(L86&gt;='Ставка ЦБ'!$A$5,L86&lt;='Ставка ЦБ'!$B$5),'Ставка ЦБ'!$C$5,(IF(AND(L86&gt;='Ставка ЦБ'!$A$6,L86&lt;='Ставка ЦБ'!$B$6),'Ставка ЦБ'!$C$6,(IF(AND(L86&gt;='Ставка ЦБ'!$A$7,L86&lt;='Ставка ЦБ'!$B$7),'Ставка ЦБ'!$C$7,'Ставка ЦБ'!$C$7)))))))))))</f>
        <v>7.4999999999999997E-2</v>
      </c>
      <c r="K86" s="6">
        <f t="shared" ca="1" si="10"/>
        <v>0</v>
      </c>
      <c r="L86" s="2"/>
    </row>
    <row r="87" spans="1:12" x14ac:dyDescent="0.25">
      <c r="A87" s="7" t="s">
        <v>98</v>
      </c>
      <c r="B87" s="2"/>
      <c r="C87" s="2"/>
      <c r="D87" s="5"/>
      <c r="E87" s="3"/>
      <c r="F87" s="5">
        <f t="shared" si="7"/>
        <v>1</v>
      </c>
      <c r="G87" s="5">
        <f t="shared" si="8"/>
        <v>0</v>
      </c>
      <c r="H87" s="4">
        <v>0.9</v>
      </c>
      <c r="I87" s="3">
        <f t="shared" si="9"/>
        <v>0</v>
      </c>
      <c r="J87" s="3">
        <f ca="1">IF(AND(L87&gt;='Ставка ЦБ'!$A$2,L87&lt;='Ставка ЦБ'!$B$2),'Ставка ЦБ'!$C$2,(IF(AND(L87&gt;='Ставка ЦБ'!$A$3,L87&lt;='Ставка ЦБ'!$B$3),'Ставка ЦБ'!$C$3,(IF(AND(L87&gt;='Ставка ЦБ'!$A$4,L87&lt;='Ставка ЦБ'!$B$4),'Ставка ЦБ'!$C$4,(IF(AND(L87&gt;='Ставка ЦБ'!$A$5,L87&lt;='Ставка ЦБ'!$B$5),'Ставка ЦБ'!$C$5,(IF(AND(L87&gt;='Ставка ЦБ'!$A$6,L87&lt;='Ставка ЦБ'!$B$6),'Ставка ЦБ'!$C$6,(IF(AND(L87&gt;='Ставка ЦБ'!$A$7,L87&lt;='Ставка ЦБ'!$B$7),'Ставка ЦБ'!$C$7,'Ставка ЦБ'!$C$7)))))))))))</f>
        <v>7.4999999999999997E-2</v>
      </c>
      <c r="K87" s="6">
        <f t="shared" ca="1" si="10"/>
        <v>0</v>
      </c>
      <c r="L87" s="2"/>
    </row>
    <row r="88" spans="1:12" x14ac:dyDescent="0.25">
      <c r="A88" s="7" t="s">
        <v>99</v>
      </c>
      <c r="B88" s="2"/>
      <c r="C88" s="2"/>
      <c r="D88" s="5"/>
      <c r="E88" s="3"/>
      <c r="F88" s="5">
        <f t="shared" si="7"/>
        <v>1</v>
      </c>
      <c r="G88" s="5">
        <f t="shared" si="8"/>
        <v>0</v>
      </c>
      <c r="H88" s="4">
        <v>0.9</v>
      </c>
      <c r="I88" s="3">
        <f t="shared" si="9"/>
        <v>0</v>
      </c>
      <c r="J88" s="3">
        <f ca="1">IF(AND(L88&gt;='Ставка ЦБ'!$A$2,L88&lt;='Ставка ЦБ'!$B$2),'Ставка ЦБ'!$C$2,(IF(AND(L88&gt;='Ставка ЦБ'!$A$3,L88&lt;='Ставка ЦБ'!$B$3),'Ставка ЦБ'!$C$3,(IF(AND(L88&gt;='Ставка ЦБ'!$A$4,L88&lt;='Ставка ЦБ'!$B$4),'Ставка ЦБ'!$C$4,(IF(AND(L88&gt;='Ставка ЦБ'!$A$5,L88&lt;='Ставка ЦБ'!$B$5),'Ставка ЦБ'!$C$5,(IF(AND(L88&gt;='Ставка ЦБ'!$A$6,L88&lt;='Ставка ЦБ'!$B$6),'Ставка ЦБ'!$C$6,(IF(AND(L88&gt;='Ставка ЦБ'!$A$7,L88&lt;='Ставка ЦБ'!$B$7),'Ставка ЦБ'!$C$7,'Ставка ЦБ'!$C$7)))))))))))</f>
        <v>7.4999999999999997E-2</v>
      </c>
      <c r="K88" s="6">
        <f t="shared" ca="1" si="10"/>
        <v>0</v>
      </c>
      <c r="L88" s="2"/>
    </row>
    <row r="89" spans="1:12" x14ac:dyDescent="0.25">
      <c r="A89" s="7" t="s">
        <v>100</v>
      </c>
      <c r="B89" s="2"/>
      <c r="C89" s="2"/>
      <c r="D89" s="5"/>
      <c r="E89" s="3"/>
      <c r="F89" s="5">
        <f t="shared" si="7"/>
        <v>1</v>
      </c>
      <c r="G89" s="5">
        <f t="shared" si="8"/>
        <v>0</v>
      </c>
      <c r="H89" s="4">
        <v>0.9</v>
      </c>
      <c r="I89" s="3">
        <f t="shared" si="9"/>
        <v>0</v>
      </c>
      <c r="J89" s="3">
        <f ca="1">IF(AND(L89&gt;='Ставка ЦБ'!$A$2,L89&lt;='Ставка ЦБ'!$B$2),'Ставка ЦБ'!$C$2,(IF(AND(L89&gt;='Ставка ЦБ'!$A$3,L89&lt;='Ставка ЦБ'!$B$3),'Ставка ЦБ'!$C$3,(IF(AND(L89&gt;='Ставка ЦБ'!$A$4,L89&lt;='Ставка ЦБ'!$B$4),'Ставка ЦБ'!$C$4,(IF(AND(L89&gt;='Ставка ЦБ'!$A$5,L89&lt;='Ставка ЦБ'!$B$5),'Ставка ЦБ'!$C$5,(IF(AND(L89&gt;='Ставка ЦБ'!$A$6,L89&lt;='Ставка ЦБ'!$B$6),'Ставка ЦБ'!$C$6,(IF(AND(L89&gt;='Ставка ЦБ'!$A$7,L89&lt;='Ставка ЦБ'!$B$7),'Ставка ЦБ'!$C$7,'Ставка ЦБ'!$C$7)))))))))))</f>
        <v>7.4999999999999997E-2</v>
      </c>
      <c r="K89" s="6">
        <f t="shared" ca="1" si="10"/>
        <v>0</v>
      </c>
      <c r="L89" s="2"/>
    </row>
    <row r="90" spans="1:12" x14ac:dyDescent="0.25">
      <c r="A90" s="7" t="s">
        <v>101</v>
      </c>
      <c r="B90" s="2"/>
      <c r="C90" s="2"/>
      <c r="D90" s="5"/>
      <c r="E90" s="3"/>
      <c r="F90" s="5">
        <f t="shared" si="7"/>
        <v>1</v>
      </c>
      <c r="G90" s="5">
        <f t="shared" si="8"/>
        <v>0</v>
      </c>
      <c r="H90" s="4">
        <v>0.9</v>
      </c>
      <c r="I90" s="3">
        <f t="shared" si="9"/>
        <v>0</v>
      </c>
      <c r="J90" s="3">
        <f ca="1">IF(AND(L90&gt;='Ставка ЦБ'!$A$2,L90&lt;='Ставка ЦБ'!$B$2),'Ставка ЦБ'!$C$2,(IF(AND(L90&gt;='Ставка ЦБ'!$A$3,L90&lt;='Ставка ЦБ'!$B$3),'Ставка ЦБ'!$C$3,(IF(AND(L90&gt;='Ставка ЦБ'!$A$4,L90&lt;='Ставка ЦБ'!$B$4),'Ставка ЦБ'!$C$4,(IF(AND(L90&gt;='Ставка ЦБ'!$A$5,L90&lt;='Ставка ЦБ'!$B$5),'Ставка ЦБ'!$C$5,(IF(AND(L90&gt;='Ставка ЦБ'!$A$6,L90&lt;='Ставка ЦБ'!$B$6),'Ставка ЦБ'!$C$6,(IF(AND(L90&gt;='Ставка ЦБ'!$A$7,L90&lt;='Ставка ЦБ'!$B$7),'Ставка ЦБ'!$C$7,'Ставка ЦБ'!$C$7)))))))))))</f>
        <v>7.4999999999999997E-2</v>
      </c>
      <c r="K90" s="6">
        <f t="shared" ca="1" si="10"/>
        <v>0</v>
      </c>
      <c r="L90" s="2"/>
    </row>
    <row r="91" spans="1:12" x14ac:dyDescent="0.25">
      <c r="A91" s="7" t="s">
        <v>102</v>
      </c>
      <c r="B91" s="2"/>
      <c r="C91" s="2"/>
      <c r="D91" s="5"/>
      <c r="E91" s="3"/>
      <c r="F91" s="5">
        <f t="shared" si="7"/>
        <v>1</v>
      </c>
      <c r="G91" s="5">
        <f t="shared" si="8"/>
        <v>0</v>
      </c>
      <c r="H91" s="4">
        <v>0.9</v>
      </c>
      <c r="I91" s="3">
        <f t="shared" si="9"/>
        <v>0</v>
      </c>
      <c r="J91" s="3">
        <f ca="1">IF(AND(L91&gt;='Ставка ЦБ'!$A$2,L91&lt;='Ставка ЦБ'!$B$2),'Ставка ЦБ'!$C$2,(IF(AND(L91&gt;='Ставка ЦБ'!$A$3,L91&lt;='Ставка ЦБ'!$B$3),'Ставка ЦБ'!$C$3,(IF(AND(L91&gt;='Ставка ЦБ'!$A$4,L91&lt;='Ставка ЦБ'!$B$4),'Ставка ЦБ'!$C$4,(IF(AND(L91&gt;='Ставка ЦБ'!$A$5,L91&lt;='Ставка ЦБ'!$B$5),'Ставка ЦБ'!$C$5,(IF(AND(L91&gt;='Ставка ЦБ'!$A$6,L91&lt;='Ставка ЦБ'!$B$6),'Ставка ЦБ'!$C$6,(IF(AND(L91&gt;='Ставка ЦБ'!$A$7,L91&lt;='Ставка ЦБ'!$B$7),'Ставка ЦБ'!$C$7,'Ставка ЦБ'!$C$7)))))))))))</f>
        <v>7.4999999999999997E-2</v>
      </c>
      <c r="K91" s="6">
        <f t="shared" ca="1" si="10"/>
        <v>0</v>
      </c>
      <c r="L91" s="2"/>
    </row>
    <row r="92" spans="1:12" x14ac:dyDescent="0.25">
      <c r="A92" s="7" t="s">
        <v>103</v>
      </c>
      <c r="B92" s="2"/>
      <c r="C92" s="2"/>
      <c r="D92" s="5"/>
      <c r="E92" s="3"/>
      <c r="F92" s="5">
        <f t="shared" si="7"/>
        <v>1</v>
      </c>
      <c r="G92" s="5">
        <f t="shared" si="8"/>
        <v>0</v>
      </c>
      <c r="H92" s="4">
        <v>0.9</v>
      </c>
      <c r="I92" s="3">
        <f t="shared" si="9"/>
        <v>0</v>
      </c>
      <c r="J92" s="3">
        <f ca="1">IF(AND(L92&gt;='Ставка ЦБ'!$A$2,L92&lt;='Ставка ЦБ'!$B$2),'Ставка ЦБ'!$C$2,(IF(AND(L92&gt;='Ставка ЦБ'!$A$3,L92&lt;='Ставка ЦБ'!$B$3),'Ставка ЦБ'!$C$3,(IF(AND(L92&gt;='Ставка ЦБ'!$A$4,L92&lt;='Ставка ЦБ'!$B$4),'Ставка ЦБ'!$C$4,(IF(AND(L92&gt;='Ставка ЦБ'!$A$5,L92&lt;='Ставка ЦБ'!$B$5),'Ставка ЦБ'!$C$5,(IF(AND(L92&gt;='Ставка ЦБ'!$A$6,L92&lt;='Ставка ЦБ'!$B$6),'Ставка ЦБ'!$C$6,(IF(AND(L92&gt;='Ставка ЦБ'!$A$7,L92&lt;='Ставка ЦБ'!$B$7),'Ставка ЦБ'!$C$7,'Ставка ЦБ'!$C$7)))))))))))</f>
        <v>7.4999999999999997E-2</v>
      </c>
      <c r="K92" s="6">
        <f t="shared" ca="1" si="10"/>
        <v>0</v>
      </c>
      <c r="L92" s="2"/>
    </row>
    <row r="93" spans="1:12" x14ac:dyDescent="0.25">
      <c r="A93" s="7" t="s">
        <v>104</v>
      </c>
      <c r="B93" s="2"/>
      <c r="C93" s="2"/>
      <c r="D93" s="5"/>
      <c r="E93" s="3"/>
      <c r="F93" s="5">
        <f t="shared" si="7"/>
        <v>1</v>
      </c>
      <c r="G93" s="5">
        <f t="shared" si="8"/>
        <v>0</v>
      </c>
      <c r="H93" s="4">
        <v>0.9</v>
      </c>
      <c r="I93" s="3">
        <f t="shared" si="9"/>
        <v>0</v>
      </c>
      <c r="J93" s="3">
        <f ca="1">IF(AND(L93&gt;='Ставка ЦБ'!$A$2,L93&lt;='Ставка ЦБ'!$B$2),'Ставка ЦБ'!$C$2,(IF(AND(L93&gt;='Ставка ЦБ'!$A$3,L93&lt;='Ставка ЦБ'!$B$3),'Ставка ЦБ'!$C$3,(IF(AND(L93&gt;='Ставка ЦБ'!$A$4,L93&lt;='Ставка ЦБ'!$B$4),'Ставка ЦБ'!$C$4,(IF(AND(L93&gt;='Ставка ЦБ'!$A$5,L93&lt;='Ставка ЦБ'!$B$5),'Ставка ЦБ'!$C$5,(IF(AND(L93&gt;='Ставка ЦБ'!$A$6,L93&lt;='Ставка ЦБ'!$B$6),'Ставка ЦБ'!$C$6,(IF(AND(L93&gt;='Ставка ЦБ'!$A$7,L93&lt;='Ставка ЦБ'!$B$7),'Ставка ЦБ'!$C$7,'Ставка ЦБ'!$C$7)))))))))))</f>
        <v>7.4999999999999997E-2</v>
      </c>
      <c r="K93" s="6">
        <f t="shared" ca="1" si="10"/>
        <v>0</v>
      </c>
      <c r="L93" s="2"/>
    </row>
    <row r="94" spans="1:12" x14ac:dyDescent="0.25">
      <c r="A94" s="7" t="s">
        <v>105</v>
      </c>
      <c r="B94" s="2"/>
      <c r="C94" s="2"/>
      <c r="D94" s="5"/>
      <c r="E94" s="3"/>
      <c r="F94" s="5">
        <f t="shared" si="7"/>
        <v>1</v>
      </c>
      <c r="G94" s="5">
        <f t="shared" si="8"/>
        <v>0</v>
      </c>
      <c r="H94" s="4">
        <v>0.9</v>
      </c>
      <c r="I94" s="3">
        <f t="shared" si="9"/>
        <v>0</v>
      </c>
      <c r="J94" s="3">
        <f ca="1">IF(AND(L94&gt;='Ставка ЦБ'!$A$2,L94&lt;='Ставка ЦБ'!$B$2),'Ставка ЦБ'!$C$2,(IF(AND(L94&gt;='Ставка ЦБ'!$A$3,L94&lt;='Ставка ЦБ'!$B$3),'Ставка ЦБ'!$C$3,(IF(AND(L94&gt;='Ставка ЦБ'!$A$4,L94&lt;='Ставка ЦБ'!$B$4),'Ставка ЦБ'!$C$4,(IF(AND(L94&gt;='Ставка ЦБ'!$A$5,L94&lt;='Ставка ЦБ'!$B$5),'Ставка ЦБ'!$C$5,(IF(AND(L94&gt;='Ставка ЦБ'!$A$6,L94&lt;='Ставка ЦБ'!$B$6),'Ставка ЦБ'!$C$6,(IF(AND(L94&gt;='Ставка ЦБ'!$A$7,L94&lt;='Ставка ЦБ'!$B$7),'Ставка ЦБ'!$C$7,'Ставка ЦБ'!$C$7)))))))))))</f>
        <v>7.4999999999999997E-2</v>
      </c>
      <c r="K94" s="6">
        <f t="shared" ca="1" si="10"/>
        <v>0</v>
      </c>
      <c r="L94" s="2"/>
    </row>
    <row r="95" spans="1:12" x14ac:dyDescent="0.25">
      <c r="A95" s="7" t="s">
        <v>106</v>
      </c>
      <c r="B95" s="2"/>
      <c r="C95" s="2"/>
      <c r="D95" s="5"/>
      <c r="E95" s="3"/>
      <c r="F95" s="5">
        <f t="shared" si="7"/>
        <v>1</v>
      </c>
      <c r="G95" s="5">
        <f t="shared" si="8"/>
        <v>0</v>
      </c>
      <c r="H95" s="4">
        <v>0.9</v>
      </c>
      <c r="I95" s="3">
        <f t="shared" si="9"/>
        <v>0</v>
      </c>
      <c r="J95" s="3">
        <f ca="1">IF(AND(L95&gt;='Ставка ЦБ'!$A$2,L95&lt;='Ставка ЦБ'!$B$2),'Ставка ЦБ'!$C$2,(IF(AND(L95&gt;='Ставка ЦБ'!$A$3,L95&lt;='Ставка ЦБ'!$B$3),'Ставка ЦБ'!$C$3,(IF(AND(L95&gt;='Ставка ЦБ'!$A$4,L95&lt;='Ставка ЦБ'!$B$4),'Ставка ЦБ'!$C$4,(IF(AND(L95&gt;='Ставка ЦБ'!$A$5,L95&lt;='Ставка ЦБ'!$B$5),'Ставка ЦБ'!$C$5,(IF(AND(L95&gt;='Ставка ЦБ'!$A$6,L95&lt;='Ставка ЦБ'!$B$6),'Ставка ЦБ'!$C$6,(IF(AND(L95&gt;='Ставка ЦБ'!$A$7,L95&lt;='Ставка ЦБ'!$B$7),'Ставка ЦБ'!$C$7,'Ставка ЦБ'!$C$7)))))))))))</f>
        <v>7.4999999999999997E-2</v>
      </c>
      <c r="K95" s="6">
        <f t="shared" ca="1" si="10"/>
        <v>0</v>
      </c>
      <c r="L95" s="2"/>
    </row>
    <row r="96" spans="1:12" x14ac:dyDescent="0.25">
      <c r="A96" s="7" t="s">
        <v>107</v>
      </c>
      <c r="B96" s="2"/>
      <c r="C96" s="2"/>
      <c r="D96" s="5"/>
      <c r="E96" s="3"/>
      <c r="F96" s="5">
        <f t="shared" si="7"/>
        <v>1</v>
      </c>
      <c r="G96" s="5">
        <f t="shared" si="8"/>
        <v>0</v>
      </c>
      <c r="H96" s="4">
        <v>0.9</v>
      </c>
      <c r="I96" s="3">
        <f t="shared" si="9"/>
        <v>0</v>
      </c>
      <c r="J96" s="3">
        <f ca="1">IF(AND(L96&gt;='Ставка ЦБ'!$A$2,L96&lt;='Ставка ЦБ'!$B$2),'Ставка ЦБ'!$C$2,(IF(AND(L96&gt;='Ставка ЦБ'!$A$3,L96&lt;='Ставка ЦБ'!$B$3),'Ставка ЦБ'!$C$3,(IF(AND(L96&gt;='Ставка ЦБ'!$A$4,L96&lt;='Ставка ЦБ'!$B$4),'Ставка ЦБ'!$C$4,(IF(AND(L96&gt;='Ставка ЦБ'!$A$5,L96&lt;='Ставка ЦБ'!$B$5),'Ставка ЦБ'!$C$5,(IF(AND(L96&gt;='Ставка ЦБ'!$A$6,L96&lt;='Ставка ЦБ'!$B$6),'Ставка ЦБ'!$C$6,(IF(AND(L96&gt;='Ставка ЦБ'!$A$7,L96&lt;='Ставка ЦБ'!$B$7),'Ставка ЦБ'!$C$7,'Ставка ЦБ'!$C$7)))))))))))</f>
        <v>7.4999999999999997E-2</v>
      </c>
      <c r="K96" s="6">
        <f t="shared" ca="1" si="10"/>
        <v>0</v>
      </c>
      <c r="L96" s="2"/>
    </row>
    <row r="97" spans="1:12" x14ac:dyDescent="0.25">
      <c r="A97" s="7" t="s">
        <v>108</v>
      </c>
      <c r="B97" s="2"/>
      <c r="C97" s="2"/>
      <c r="D97" s="5"/>
      <c r="E97" s="3"/>
      <c r="F97" s="5">
        <f t="shared" si="7"/>
        <v>1</v>
      </c>
      <c r="G97" s="5">
        <f t="shared" si="8"/>
        <v>0</v>
      </c>
      <c r="H97" s="4">
        <v>0.9</v>
      </c>
      <c r="I97" s="3">
        <f t="shared" si="9"/>
        <v>0</v>
      </c>
      <c r="J97" s="3">
        <f ca="1">IF(AND(L97&gt;='Ставка ЦБ'!$A$2,L97&lt;='Ставка ЦБ'!$B$2),'Ставка ЦБ'!$C$2,(IF(AND(L97&gt;='Ставка ЦБ'!$A$3,L97&lt;='Ставка ЦБ'!$B$3),'Ставка ЦБ'!$C$3,(IF(AND(L97&gt;='Ставка ЦБ'!$A$4,L97&lt;='Ставка ЦБ'!$B$4),'Ставка ЦБ'!$C$4,(IF(AND(L97&gt;='Ставка ЦБ'!$A$5,L97&lt;='Ставка ЦБ'!$B$5),'Ставка ЦБ'!$C$5,(IF(AND(L97&gt;='Ставка ЦБ'!$A$6,L97&lt;='Ставка ЦБ'!$B$6),'Ставка ЦБ'!$C$6,(IF(AND(L97&gt;='Ставка ЦБ'!$A$7,L97&lt;='Ставка ЦБ'!$B$7),'Ставка ЦБ'!$C$7,'Ставка ЦБ'!$C$7)))))))))))</f>
        <v>7.4999999999999997E-2</v>
      </c>
      <c r="K97" s="6">
        <f t="shared" ca="1" si="10"/>
        <v>0</v>
      </c>
      <c r="L97" s="2"/>
    </row>
    <row r="98" spans="1:12" x14ac:dyDescent="0.25">
      <c r="A98" s="7" t="s">
        <v>109</v>
      </c>
      <c r="B98" s="2"/>
      <c r="C98" s="2"/>
      <c r="D98" s="5"/>
      <c r="E98" s="3"/>
      <c r="F98" s="5">
        <f t="shared" si="7"/>
        <v>1</v>
      </c>
      <c r="G98" s="5">
        <f t="shared" si="8"/>
        <v>0</v>
      </c>
      <c r="H98" s="4">
        <v>0.9</v>
      </c>
      <c r="I98" s="3">
        <f t="shared" si="9"/>
        <v>0</v>
      </c>
      <c r="J98" s="3">
        <f ca="1">IF(AND(L98&gt;='Ставка ЦБ'!$A$2,L98&lt;='Ставка ЦБ'!$B$2),'Ставка ЦБ'!$C$2,(IF(AND(L98&gt;='Ставка ЦБ'!$A$3,L98&lt;='Ставка ЦБ'!$B$3),'Ставка ЦБ'!$C$3,(IF(AND(L98&gt;='Ставка ЦБ'!$A$4,L98&lt;='Ставка ЦБ'!$B$4),'Ставка ЦБ'!$C$4,(IF(AND(L98&gt;='Ставка ЦБ'!$A$5,L98&lt;='Ставка ЦБ'!$B$5),'Ставка ЦБ'!$C$5,(IF(AND(L98&gt;='Ставка ЦБ'!$A$6,L98&lt;='Ставка ЦБ'!$B$6),'Ставка ЦБ'!$C$6,(IF(AND(L98&gt;='Ставка ЦБ'!$A$7,L98&lt;='Ставка ЦБ'!$B$7),'Ставка ЦБ'!$C$7,'Ставка ЦБ'!$C$7)))))))))))</f>
        <v>7.4999999999999997E-2</v>
      </c>
      <c r="K98" s="6">
        <f t="shared" ca="1" si="10"/>
        <v>0</v>
      </c>
      <c r="L98" s="2"/>
    </row>
    <row r="99" spans="1:12" x14ac:dyDescent="0.25">
      <c r="A99" s="7" t="s">
        <v>110</v>
      </c>
      <c r="B99" s="2"/>
      <c r="C99" s="2"/>
      <c r="D99" s="5"/>
      <c r="E99" s="3"/>
      <c r="F99" s="5">
        <f t="shared" si="7"/>
        <v>1</v>
      </c>
      <c r="G99" s="5">
        <f t="shared" si="8"/>
        <v>0</v>
      </c>
      <c r="H99" s="4">
        <v>0.9</v>
      </c>
      <c r="I99" s="3">
        <f t="shared" si="9"/>
        <v>0</v>
      </c>
      <c r="J99" s="3">
        <f ca="1">IF(AND(L99&gt;='Ставка ЦБ'!$A$2,L99&lt;='Ставка ЦБ'!$B$2),'Ставка ЦБ'!$C$2,(IF(AND(L99&gt;='Ставка ЦБ'!$A$3,L99&lt;='Ставка ЦБ'!$B$3),'Ставка ЦБ'!$C$3,(IF(AND(L99&gt;='Ставка ЦБ'!$A$4,L99&lt;='Ставка ЦБ'!$B$4),'Ставка ЦБ'!$C$4,(IF(AND(L99&gt;='Ставка ЦБ'!$A$5,L99&lt;='Ставка ЦБ'!$B$5),'Ставка ЦБ'!$C$5,(IF(AND(L99&gt;='Ставка ЦБ'!$A$6,L99&lt;='Ставка ЦБ'!$B$6),'Ставка ЦБ'!$C$6,(IF(AND(L99&gt;='Ставка ЦБ'!$A$7,L99&lt;='Ставка ЦБ'!$B$7),'Ставка ЦБ'!$C$7,'Ставка ЦБ'!$C$7)))))))))))</f>
        <v>7.4999999999999997E-2</v>
      </c>
      <c r="K99" s="6">
        <f t="shared" ca="1" si="10"/>
        <v>0</v>
      </c>
      <c r="L99" s="2"/>
    </row>
    <row r="100" spans="1:12" x14ac:dyDescent="0.25">
      <c r="A100" s="7" t="s">
        <v>111</v>
      </c>
      <c r="B100" s="2"/>
      <c r="C100" s="2"/>
      <c r="D100" s="5"/>
      <c r="E100" s="3"/>
      <c r="F100" s="5">
        <f t="shared" si="7"/>
        <v>1</v>
      </c>
      <c r="G100" s="5">
        <f t="shared" si="8"/>
        <v>0</v>
      </c>
      <c r="H100" s="4">
        <v>0.9</v>
      </c>
      <c r="I100" s="3">
        <f t="shared" si="9"/>
        <v>0</v>
      </c>
      <c r="J100" s="3">
        <f ca="1">IF(AND(L100&gt;='Ставка ЦБ'!$A$2,L100&lt;='Ставка ЦБ'!$B$2),'Ставка ЦБ'!$C$2,(IF(AND(L100&gt;='Ставка ЦБ'!$A$3,L100&lt;='Ставка ЦБ'!$B$3),'Ставка ЦБ'!$C$3,(IF(AND(L100&gt;='Ставка ЦБ'!$A$4,L100&lt;='Ставка ЦБ'!$B$4),'Ставка ЦБ'!$C$4,(IF(AND(L100&gt;='Ставка ЦБ'!$A$5,L100&lt;='Ставка ЦБ'!$B$5),'Ставка ЦБ'!$C$5,(IF(AND(L100&gt;='Ставка ЦБ'!$A$6,L100&lt;='Ставка ЦБ'!$B$6),'Ставка ЦБ'!$C$6,(IF(AND(L100&gt;='Ставка ЦБ'!$A$7,L100&lt;='Ставка ЦБ'!$B$7),'Ставка ЦБ'!$C$7,'Ставка ЦБ'!$C$7)))))))))))</f>
        <v>7.4999999999999997E-2</v>
      </c>
      <c r="K100" s="6">
        <f t="shared" ca="1" si="10"/>
        <v>0</v>
      </c>
      <c r="L100" s="2"/>
    </row>
    <row r="101" spans="1:12" x14ac:dyDescent="0.25">
      <c r="A101" s="7" t="s">
        <v>112</v>
      </c>
      <c r="B101" s="2"/>
      <c r="C101" s="2"/>
      <c r="D101" s="5"/>
      <c r="E101" s="3"/>
      <c r="F101" s="5">
        <f t="shared" si="7"/>
        <v>1</v>
      </c>
      <c r="G101" s="5">
        <f t="shared" si="8"/>
        <v>0</v>
      </c>
      <c r="H101" s="4">
        <v>0.9</v>
      </c>
      <c r="I101" s="3">
        <f t="shared" si="9"/>
        <v>0</v>
      </c>
      <c r="J101" s="3">
        <f ca="1">IF(AND(L101&gt;='Ставка ЦБ'!$A$2,L101&lt;='Ставка ЦБ'!$B$2),'Ставка ЦБ'!$C$2,(IF(AND(L101&gt;='Ставка ЦБ'!$A$3,L101&lt;='Ставка ЦБ'!$B$3),'Ставка ЦБ'!$C$3,(IF(AND(L101&gt;='Ставка ЦБ'!$A$4,L101&lt;='Ставка ЦБ'!$B$4),'Ставка ЦБ'!$C$4,(IF(AND(L101&gt;='Ставка ЦБ'!$A$5,L101&lt;='Ставка ЦБ'!$B$5),'Ставка ЦБ'!$C$5,(IF(AND(L101&gt;='Ставка ЦБ'!$A$6,L101&lt;='Ставка ЦБ'!$B$6),'Ставка ЦБ'!$C$6,(IF(AND(L101&gt;='Ставка ЦБ'!$A$7,L101&lt;='Ставка ЦБ'!$B$7),'Ставка ЦБ'!$C$7,'Ставка ЦБ'!$C$7)))))))))))</f>
        <v>7.4999999999999997E-2</v>
      </c>
      <c r="K101" s="6">
        <f t="shared" ca="1" si="10"/>
        <v>0</v>
      </c>
      <c r="L101" s="2"/>
    </row>
    <row r="102" spans="1:12" x14ac:dyDescent="0.25">
      <c r="A102" s="7" t="s">
        <v>113</v>
      </c>
      <c r="B102" s="2"/>
      <c r="C102" s="2"/>
      <c r="D102" s="5"/>
      <c r="E102" s="3"/>
      <c r="F102" s="5">
        <f t="shared" si="7"/>
        <v>1</v>
      </c>
      <c r="G102" s="5">
        <f t="shared" si="8"/>
        <v>0</v>
      </c>
      <c r="H102" s="4">
        <v>0.9</v>
      </c>
      <c r="I102" s="3">
        <f t="shared" si="9"/>
        <v>0</v>
      </c>
      <c r="J102" s="3">
        <f ca="1">IF(AND(L102&gt;='Ставка ЦБ'!$A$2,L102&lt;='Ставка ЦБ'!$B$2),'Ставка ЦБ'!$C$2,(IF(AND(L102&gt;='Ставка ЦБ'!$A$3,L102&lt;='Ставка ЦБ'!$B$3),'Ставка ЦБ'!$C$3,(IF(AND(L102&gt;='Ставка ЦБ'!$A$4,L102&lt;='Ставка ЦБ'!$B$4),'Ставка ЦБ'!$C$4,(IF(AND(L102&gt;='Ставка ЦБ'!$A$5,L102&lt;='Ставка ЦБ'!$B$5),'Ставка ЦБ'!$C$5,(IF(AND(L102&gt;='Ставка ЦБ'!$A$6,L102&lt;='Ставка ЦБ'!$B$6),'Ставка ЦБ'!$C$6,(IF(AND(L102&gt;='Ставка ЦБ'!$A$7,L102&lt;='Ставка ЦБ'!$B$7),'Ставка ЦБ'!$C$7,'Ставка ЦБ'!$C$7)))))))))))</f>
        <v>7.4999999999999997E-2</v>
      </c>
      <c r="K102" s="6">
        <f t="shared" ca="1" si="10"/>
        <v>0</v>
      </c>
      <c r="L102" s="2"/>
    </row>
    <row r="103" spans="1:12" x14ac:dyDescent="0.25">
      <c r="A103" s="7" t="s">
        <v>114</v>
      </c>
      <c r="B103" s="2"/>
      <c r="C103" s="2"/>
      <c r="D103" s="5"/>
      <c r="E103" s="3"/>
      <c r="F103" s="5">
        <f t="shared" si="7"/>
        <v>1</v>
      </c>
      <c r="G103" s="5">
        <f t="shared" si="8"/>
        <v>0</v>
      </c>
      <c r="H103" s="4">
        <v>0.9</v>
      </c>
      <c r="I103" s="3">
        <f t="shared" si="9"/>
        <v>0</v>
      </c>
      <c r="J103" s="3">
        <f ca="1">IF(AND(L103&gt;='Ставка ЦБ'!$A$2,L103&lt;='Ставка ЦБ'!$B$2),'Ставка ЦБ'!$C$2,(IF(AND(L103&gt;='Ставка ЦБ'!$A$3,L103&lt;='Ставка ЦБ'!$B$3),'Ставка ЦБ'!$C$3,(IF(AND(L103&gt;='Ставка ЦБ'!$A$4,L103&lt;='Ставка ЦБ'!$B$4),'Ставка ЦБ'!$C$4,(IF(AND(L103&gt;='Ставка ЦБ'!$A$5,L103&lt;='Ставка ЦБ'!$B$5),'Ставка ЦБ'!$C$5,(IF(AND(L103&gt;='Ставка ЦБ'!$A$6,L103&lt;='Ставка ЦБ'!$B$6),'Ставка ЦБ'!$C$6,(IF(AND(L103&gt;='Ставка ЦБ'!$A$7,L103&lt;='Ставка ЦБ'!$B$7),'Ставка ЦБ'!$C$7,'Ставка ЦБ'!$C$7)))))))))))</f>
        <v>7.4999999999999997E-2</v>
      </c>
      <c r="K103" s="6">
        <f t="shared" ca="1" si="10"/>
        <v>0</v>
      </c>
      <c r="L103" s="2"/>
    </row>
    <row r="104" spans="1:12" x14ac:dyDescent="0.25">
      <c r="A104" s="7" t="s">
        <v>115</v>
      </c>
      <c r="B104" s="2"/>
      <c r="C104" s="2"/>
      <c r="D104" s="5"/>
      <c r="E104" s="3"/>
      <c r="F104" s="5">
        <f t="shared" si="7"/>
        <v>1</v>
      </c>
      <c r="G104" s="5">
        <f t="shared" si="8"/>
        <v>0</v>
      </c>
      <c r="H104" s="4">
        <v>0.9</v>
      </c>
      <c r="I104" s="3">
        <f t="shared" si="9"/>
        <v>0</v>
      </c>
      <c r="J104" s="3">
        <f ca="1">IF(AND(L104&gt;='Ставка ЦБ'!$A$2,L104&lt;='Ставка ЦБ'!$B$2),'Ставка ЦБ'!$C$2,(IF(AND(L104&gt;='Ставка ЦБ'!$A$3,L104&lt;='Ставка ЦБ'!$B$3),'Ставка ЦБ'!$C$3,(IF(AND(L104&gt;='Ставка ЦБ'!$A$4,L104&lt;='Ставка ЦБ'!$B$4),'Ставка ЦБ'!$C$4,(IF(AND(L104&gt;='Ставка ЦБ'!$A$5,L104&lt;='Ставка ЦБ'!$B$5),'Ставка ЦБ'!$C$5,(IF(AND(L104&gt;='Ставка ЦБ'!$A$6,L104&lt;='Ставка ЦБ'!$B$6),'Ставка ЦБ'!$C$6,(IF(AND(L104&gt;='Ставка ЦБ'!$A$7,L104&lt;='Ставка ЦБ'!$B$7),'Ставка ЦБ'!$C$7,'Ставка ЦБ'!$C$7)))))))))))</f>
        <v>7.4999999999999997E-2</v>
      </c>
      <c r="K104" s="6">
        <f t="shared" ca="1" si="10"/>
        <v>0</v>
      </c>
      <c r="L104" s="2"/>
    </row>
    <row r="105" spans="1:12" x14ac:dyDescent="0.25">
      <c r="A105" s="7" t="s">
        <v>116</v>
      </c>
      <c r="B105" s="2"/>
      <c r="C105" s="2"/>
      <c r="D105" s="5"/>
      <c r="E105" s="3"/>
      <c r="F105" s="5">
        <f t="shared" si="7"/>
        <v>1</v>
      </c>
      <c r="G105" s="5">
        <f t="shared" si="8"/>
        <v>0</v>
      </c>
      <c r="H105" s="4">
        <v>0.9</v>
      </c>
      <c r="I105" s="3">
        <f t="shared" si="9"/>
        <v>0</v>
      </c>
      <c r="J105" s="3">
        <f ca="1">IF(AND(L105&gt;='Ставка ЦБ'!$A$2,L105&lt;='Ставка ЦБ'!$B$2),'Ставка ЦБ'!$C$2,(IF(AND(L105&gt;='Ставка ЦБ'!$A$3,L105&lt;='Ставка ЦБ'!$B$3),'Ставка ЦБ'!$C$3,(IF(AND(L105&gt;='Ставка ЦБ'!$A$4,L105&lt;='Ставка ЦБ'!$B$4),'Ставка ЦБ'!$C$4,(IF(AND(L105&gt;='Ставка ЦБ'!$A$5,L105&lt;='Ставка ЦБ'!$B$5),'Ставка ЦБ'!$C$5,(IF(AND(L105&gt;='Ставка ЦБ'!$A$6,L105&lt;='Ставка ЦБ'!$B$6),'Ставка ЦБ'!$C$6,(IF(AND(L105&gt;='Ставка ЦБ'!$A$7,L105&lt;='Ставка ЦБ'!$B$7),'Ставка ЦБ'!$C$7,'Ставка ЦБ'!$C$7)))))))))))</f>
        <v>7.4999999999999997E-2</v>
      </c>
      <c r="K105" s="6">
        <f t="shared" ca="1" si="10"/>
        <v>0</v>
      </c>
      <c r="L105" s="2"/>
    </row>
    <row r="106" spans="1:12" x14ac:dyDescent="0.25">
      <c r="A106" s="7" t="s">
        <v>117</v>
      </c>
      <c r="B106" s="2"/>
      <c r="C106" s="2"/>
      <c r="D106" s="5"/>
      <c r="E106" s="3"/>
      <c r="F106" s="5">
        <f t="shared" si="7"/>
        <v>1</v>
      </c>
      <c r="G106" s="5">
        <f t="shared" si="8"/>
        <v>0</v>
      </c>
      <c r="H106" s="4">
        <v>0.9</v>
      </c>
      <c r="I106" s="3">
        <f t="shared" si="9"/>
        <v>0</v>
      </c>
      <c r="J106" s="3">
        <f ca="1">IF(AND(L106&gt;='Ставка ЦБ'!$A$2,L106&lt;='Ставка ЦБ'!$B$2),'Ставка ЦБ'!$C$2,(IF(AND(L106&gt;='Ставка ЦБ'!$A$3,L106&lt;='Ставка ЦБ'!$B$3),'Ставка ЦБ'!$C$3,(IF(AND(L106&gt;='Ставка ЦБ'!$A$4,L106&lt;='Ставка ЦБ'!$B$4),'Ставка ЦБ'!$C$4,(IF(AND(L106&gt;='Ставка ЦБ'!$A$5,L106&lt;='Ставка ЦБ'!$B$5),'Ставка ЦБ'!$C$5,(IF(AND(L106&gt;='Ставка ЦБ'!$A$6,L106&lt;='Ставка ЦБ'!$B$6),'Ставка ЦБ'!$C$6,(IF(AND(L106&gt;='Ставка ЦБ'!$A$7,L106&lt;='Ставка ЦБ'!$B$7),'Ставка ЦБ'!$C$7,'Ставка ЦБ'!$C$7)))))))))))</f>
        <v>7.4999999999999997E-2</v>
      </c>
      <c r="K106" s="6">
        <f t="shared" ca="1" si="10"/>
        <v>0</v>
      </c>
      <c r="L106" s="2"/>
    </row>
    <row r="107" spans="1:12" x14ac:dyDescent="0.25">
      <c r="A107" s="7" t="s">
        <v>118</v>
      </c>
      <c r="B107" s="2"/>
      <c r="C107" s="2"/>
      <c r="D107" s="5"/>
      <c r="E107" s="3"/>
      <c r="F107" s="5">
        <f t="shared" si="7"/>
        <v>1</v>
      </c>
      <c r="G107" s="5">
        <f t="shared" si="8"/>
        <v>0</v>
      </c>
      <c r="H107" s="4">
        <v>0.9</v>
      </c>
      <c r="I107" s="3">
        <f t="shared" si="9"/>
        <v>0</v>
      </c>
      <c r="J107" s="3">
        <f ca="1">IF(AND(L107&gt;='Ставка ЦБ'!$A$2,L107&lt;='Ставка ЦБ'!$B$2),'Ставка ЦБ'!$C$2,(IF(AND(L107&gt;='Ставка ЦБ'!$A$3,L107&lt;='Ставка ЦБ'!$B$3),'Ставка ЦБ'!$C$3,(IF(AND(L107&gt;='Ставка ЦБ'!$A$4,L107&lt;='Ставка ЦБ'!$B$4),'Ставка ЦБ'!$C$4,(IF(AND(L107&gt;='Ставка ЦБ'!$A$5,L107&lt;='Ставка ЦБ'!$B$5),'Ставка ЦБ'!$C$5,(IF(AND(L107&gt;='Ставка ЦБ'!$A$6,L107&lt;='Ставка ЦБ'!$B$6),'Ставка ЦБ'!$C$6,(IF(AND(L107&gt;='Ставка ЦБ'!$A$7,L107&lt;='Ставка ЦБ'!$B$7),'Ставка ЦБ'!$C$7,'Ставка ЦБ'!$C$7)))))))))))</f>
        <v>7.4999999999999997E-2</v>
      </c>
      <c r="K107" s="6">
        <f t="shared" ca="1" si="10"/>
        <v>0</v>
      </c>
      <c r="L107" s="2"/>
    </row>
    <row r="108" spans="1:12" x14ac:dyDescent="0.25">
      <c r="A108" s="7" t="s">
        <v>119</v>
      </c>
      <c r="B108" s="2"/>
      <c r="C108" s="2"/>
      <c r="D108" s="5"/>
      <c r="E108" s="3"/>
      <c r="F108" s="5">
        <f t="shared" si="7"/>
        <v>1</v>
      </c>
      <c r="G108" s="5">
        <f t="shared" si="8"/>
        <v>0</v>
      </c>
      <c r="H108" s="4">
        <v>0.9</v>
      </c>
      <c r="I108" s="3">
        <f t="shared" si="9"/>
        <v>0</v>
      </c>
      <c r="J108" s="3">
        <f ca="1">IF(AND(L108&gt;='Ставка ЦБ'!$A$2,L108&lt;='Ставка ЦБ'!$B$2),'Ставка ЦБ'!$C$2,(IF(AND(L108&gt;='Ставка ЦБ'!$A$3,L108&lt;='Ставка ЦБ'!$B$3),'Ставка ЦБ'!$C$3,(IF(AND(L108&gt;='Ставка ЦБ'!$A$4,L108&lt;='Ставка ЦБ'!$B$4),'Ставка ЦБ'!$C$4,(IF(AND(L108&gt;='Ставка ЦБ'!$A$5,L108&lt;='Ставка ЦБ'!$B$5),'Ставка ЦБ'!$C$5,(IF(AND(L108&gt;='Ставка ЦБ'!$A$6,L108&lt;='Ставка ЦБ'!$B$6),'Ставка ЦБ'!$C$6,(IF(AND(L108&gt;='Ставка ЦБ'!$A$7,L108&lt;='Ставка ЦБ'!$B$7),'Ставка ЦБ'!$C$7,'Ставка ЦБ'!$C$7)))))))))))</f>
        <v>7.4999999999999997E-2</v>
      </c>
      <c r="K108" s="6">
        <f t="shared" ca="1" si="10"/>
        <v>0</v>
      </c>
      <c r="L108" s="2"/>
    </row>
    <row r="109" spans="1:12" x14ac:dyDescent="0.25">
      <c r="A109" s="7" t="s">
        <v>120</v>
      </c>
      <c r="B109" s="2"/>
      <c r="C109" s="2"/>
      <c r="D109" s="5"/>
      <c r="E109" s="3"/>
      <c r="F109" s="5">
        <f t="shared" si="7"/>
        <v>1</v>
      </c>
      <c r="G109" s="5">
        <f t="shared" si="8"/>
        <v>0</v>
      </c>
      <c r="H109" s="4">
        <v>0.9</v>
      </c>
      <c r="I109" s="3">
        <f t="shared" si="9"/>
        <v>0</v>
      </c>
      <c r="J109" s="3">
        <f ca="1">IF(AND(L109&gt;='Ставка ЦБ'!$A$2,L109&lt;='Ставка ЦБ'!$B$2),'Ставка ЦБ'!$C$2,(IF(AND(L109&gt;='Ставка ЦБ'!$A$3,L109&lt;='Ставка ЦБ'!$B$3),'Ставка ЦБ'!$C$3,(IF(AND(L109&gt;='Ставка ЦБ'!$A$4,L109&lt;='Ставка ЦБ'!$B$4),'Ставка ЦБ'!$C$4,(IF(AND(L109&gt;='Ставка ЦБ'!$A$5,L109&lt;='Ставка ЦБ'!$B$5),'Ставка ЦБ'!$C$5,(IF(AND(L109&gt;='Ставка ЦБ'!$A$6,L109&lt;='Ставка ЦБ'!$B$6),'Ставка ЦБ'!$C$6,(IF(AND(L109&gt;='Ставка ЦБ'!$A$7,L109&lt;='Ставка ЦБ'!$B$7),'Ставка ЦБ'!$C$7,'Ставка ЦБ'!$C$7)))))))))))</f>
        <v>7.4999999999999997E-2</v>
      </c>
      <c r="K109" s="6">
        <f t="shared" ca="1" si="10"/>
        <v>0</v>
      </c>
      <c r="L109" s="2"/>
    </row>
    <row r="110" spans="1:12" x14ac:dyDescent="0.25">
      <c r="A110" s="7" t="s">
        <v>121</v>
      </c>
      <c r="B110" s="2"/>
      <c r="C110" s="2"/>
      <c r="D110" s="5"/>
      <c r="E110" s="3"/>
      <c r="F110" s="5">
        <f t="shared" si="7"/>
        <v>1</v>
      </c>
      <c r="G110" s="5">
        <f t="shared" si="8"/>
        <v>0</v>
      </c>
      <c r="H110" s="4">
        <v>0.9</v>
      </c>
      <c r="I110" s="3">
        <f t="shared" si="9"/>
        <v>0</v>
      </c>
      <c r="J110" s="3">
        <f ca="1">IF(AND(L110&gt;='Ставка ЦБ'!$A$2,L110&lt;='Ставка ЦБ'!$B$2),'Ставка ЦБ'!$C$2,(IF(AND(L110&gt;='Ставка ЦБ'!$A$3,L110&lt;='Ставка ЦБ'!$B$3),'Ставка ЦБ'!$C$3,(IF(AND(L110&gt;='Ставка ЦБ'!$A$4,L110&lt;='Ставка ЦБ'!$B$4),'Ставка ЦБ'!$C$4,(IF(AND(L110&gt;='Ставка ЦБ'!$A$5,L110&lt;='Ставка ЦБ'!$B$5),'Ставка ЦБ'!$C$5,(IF(AND(L110&gt;='Ставка ЦБ'!$A$6,L110&lt;='Ставка ЦБ'!$B$6),'Ставка ЦБ'!$C$6,(IF(AND(L110&gt;='Ставка ЦБ'!$A$7,L110&lt;='Ставка ЦБ'!$B$7),'Ставка ЦБ'!$C$7,'Ставка ЦБ'!$C$7)))))))))))</f>
        <v>7.4999999999999997E-2</v>
      </c>
      <c r="K110" s="6">
        <f t="shared" ca="1" si="10"/>
        <v>0</v>
      </c>
      <c r="L110" s="2"/>
    </row>
    <row r="111" spans="1:12" x14ac:dyDescent="0.25">
      <c r="A111" s="7" t="s">
        <v>122</v>
      </c>
      <c r="B111" s="2"/>
      <c r="C111" s="2"/>
      <c r="D111" s="5"/>
      <c r="E111" s="3"/>
      <c r="F111" s="5">
        <f t="shared" si="7"/>
        <v>1</v>
      </c>
      <c r="G111" s="5">
        <f t="shared" si="8"/>
        <v>0</v>
      </c>
      <c r="H111" s="4">
        <v>0.9</v>
      </c>
      <c r="I111" s="3">
        <f t="shared" si="9"/>
        <v>0</v>
      </c>
      <c r="J111" s="3">
        <f ca="1">IF(AND(L111&gt;='Ставка ЦБ'!$A$2,L111&lt;='Ставка ЦБ'!$B$2),'Ставка ЦБ'!$C$2,(IF(AND(L111&gt;='Ставка ЦБ'!$A$3,L111&lt;='Ставка ЦБ'!$B$3),'Ставка ЦБ'!$C$3,(IF(AND(L111&gt;='Ставка ЦБ'!$A$4,L111&lt;='Ставка ЦБ'!$B$4),'Ставка ЦБ'!$C$4,(IF(AND(L111&gt;='Ставка ЦБ'!$A$5,L111&lt;='Ставка ЦБ'!$B$5),'Ставка ЦБ'!$C$5,(IF(AND(L111&gt;='Ставка ЦБ'!$A$6,L111&lt;='Ставка ЦБ'!$B$6),'Ставка ЦБ'!$C$6,(IF(AND(L111&gt;='Ставка ЦБ'!$A$7,L111&lt;='Ставка ЦБ'!$B$7),'Ставка ЦБ'!$C$7,'Ставка ЦБ'!$C$7)))))))))))</f>
        <v>7.4999999999999997E-2</v>
      </c>
      <c r="K111" s="6">
        <f t="shared" ca="1" si="10"/>
        <v>0</v>
      </c>
      <c r="L111" s="2"/>
    </row>
    <row r="112" spans="1:12" x14ac:dyDescent="0.25">
      <c r="A112" s="7" t="s">
        <v>123</v>
      </c>
      <c r="B112" s="2"/>
      <c r="C112" s="2"/>
      <c r="D112" s="5"/>
      <c r="E112" s="3"/>
      <c r="F112" s="5">
        <f t="shared" si="7"/>
        <v>1</v>
      </c>
      <c r="G112" s="5">
        <f t="shared" si="8"/>
        <v>0</v>
      </c>
      <c r="H112" s="4">
        <v>0.9</v>
      </c>
      <c r="I112" s="3">
        <f t="shared" si="9"/>
        <v>0</v>
      </c>
      <c r="J112" s="3">
        <f ca="1">IF(AND(L112&gt;='Ставка ЦБ'!$A$2,L112&lt;='Ставка ЦБ'!$B$2),'Ставка ЦБ'!$C$2,(IF(AND(L112&gt;='Ставка ЦБ'!$A$3,L112&lt;='Ставка ЦБ'!$B$3),'Ставка ЦБ'!$C$3,(IF(AND(L112&gt;='Ставка ЦБ'!$A$4,L112&lt;='Ставка ЦБ'!$B$4),'Ставка ЦБ'!$C$4,(IF(AND(L112&gt;='Ставка ЦБ'!$A$5,L112&lt;='Ставка ЦБ'!$B$5),'Ставка ЦБ'!$C$5,(IF(AND(L112&gt;='Ставка ЦБ'!$A$6,L112&lt;='Ставка ЦБ'!$B$6),'Ставка ЦБ'!$C$6,(IF(AND(L112&gt;='Ставка ЦБ'!$A$7,L112&lt;='Ставка ЦБ'!$B$7),'Ставка ЦБ'!$C$7,'Ставка ЦБ'!$C$7)))))))))))</f>
        <v>7.4999999999999997E-2</v>
      </c>
      <c r="K112" s="6">
        <f t="shared" ca="1" si="10"/>
        <v>0</v>
      </c>
      <c r="L112" s="2"/>
    </row>
    <row r="113" spans="1:12" x14ac:dyDescent="0.25">
      <c r="A113" s="7" t="s">
        <v>124</v>
      </c>
      <c r="B113" s="2"/>
      <c r="C113" s="2"/>
      <c r="D113" s="5"/>
      <c r="E113" s="3"/>
      <c r="F113" s="5">
        <f t="shared" si="7"/>
        <v>1</v>
      </c>
      <c r="G113" s="5">
        <f t="shared" si="8"/>
        <v>0</v>
      </c>
      <c r="H113" s="4">
        <v>0.9</v>
      </c>
      <c r="I113" s="3">
        <f t="shared" si="9"/>
        <v>0</v>
      </c>
      <c r="J113" s="3">
        <f ca="1">IF(AND(L113&gt;='Ставка ЦБ'!$A$2,L113&lt;='Ставка ЦБ'!$B$2),'Ставка ЦБ'!$C$2,(IF(AND(L113&gt;='Ставка ЦБ'!$A$3,L113&lt;='Ставка ЦБ'!$B$3),'Ставка ЦБ'!$C$3,(IF(AND(L113&gt;='Ставка ЦБ'!$A$4,L113&lt;='Ставка ЦБ'!$B$4),'Ставка ЦБ'!$C$4,(IF(AND(L113&gt;='Ставка ЦБ'!$A$5,L113&lt;='Ставка ЦБ'!$B$5),'Ставка ЦБ'!$C$5,(IF(AND(L113&gt;='Ставка ЦБ'!$A$6,L113&lt;='Ставка ЦБ'!$B$6),'Ставка ЦБ'!$C$6,(IF(AND(L113&gt;='Ставка ЦБ'!$A$7,L113&lt;='Ставка ЦБ'!$B$7),'Ставка ЦБ'!$C$7,'Ставка ЦБ'!$C$7)))))))))))</f>
        <v>7.4999999999999997E-2</v>
      </c>
      <c r="K113" s="6">
        <f t="shared" ca="1" si="10"/>
        <v>0</v>
      </c>
      <c r="L113" s="2"/>
    </row>
    <row r="114" spans="1:12" x14ac:dyDescent="0.25">
      <c r="A114" s="7" t="s">
        <v>125</v>
      </c>
      <c r="B114" s="2"/>
      <c r="C114" s="2"/>
      <c r="D114" s="5"/>
      <c r="E114" s="3"/>
      <c r="F114" s="5">
        <f t="shared" si="7"/>
        <v>1</v>
      </c>
      <c r="G114" s="5">
        <f t="shared" si="8"/>
        <v>0</v>
      </c>
      <c r="H114" s="4">
        <v>0.9</v>
      </c>
      <c r="I114" s="3">
        <f t="shared" si="9"/>
        <v>0</v>
      </c>
      <c r="J114" s="3">
        <f ca="1">IF(AND(L114&gt;='Ставка ЦБ'!$A$2,L114&lt;='Ставка ЦБ'!$B$2),'Ставка ЦБ'!$C$2,(IF(AND(L114&gt;='Ставка ЦБ'!$A$3,L114&lt;='Ставка ЦБ'!$B$3),'Ставка ЦБ'!$C$3,(IF(AND(L114&gt;='Ставка ЦБ'!$A$4,L114&lt;='Ставка ЦБ'!$B$4),'Ставка ЦБ'!$C$4,(IF(AND(L114&gt;='Ставка ЦБ'!$A$5,L114&lt;='Ставка ЦБ'!$B$5),'Ставка ЦБ'!$C$5,(IF(AND(L114&gt;='Ставка ЦБ'!$A$6,L114&lt;='Ставка ЦБ'!$B$6),'Ставка ЦБ'!$C$6,(IF(AND(L114&gt;='Ставка ЦБ'!$A$7,L114&lt;='Ставка ЦБ'!$B$7),'Ставка ЦБ'!$C$7,'Ставка ЦБ'!$C$7)))))))))))</f>
        <v>7.4999999999999997E-2</v>
      </c>
      <c r="K114" s="6">
        <f t="shared" ca="1" si="10"/>
        <v>0</v>
      </c>
      <c r="L114" s="2"/>
    </row>
    <row r="115" spans="1:12" x14ac:dyDescent="0.25">
      <c r="A115" s="7" t="s">
        <v>126</v>
      </c>
      <c r="B115" s="2"/>
      <c r="C115" s="2"/>
      <c r="D115" s="5"/>
      <c r="E115" s="3"/>
      <c r="F115" s="5">
        <f t="shared" si="7"/>
        <v>1</v>
      </c>
      <c r="G115" s="5">
        <f t="shared" si="8"/>
        <v>0</v>
      </c>
      <c r="H115" s="4">
        <v>0.9</v>
      </c>
      <c r="I115" s="3">
        <f t="shared" si="9"/>
        <v>0</v>
      </c>
      <c r="J115" s="3">
        <f ca="1">IF(AND(L115&gt;='Ставка ЦБ'!$A$2,L115&lt;='Ставка ЦБ'!$B$2),'Ставка ЦБ'!$C$2,(IF(AND(L115&gt;='Ставка ЦБ'!$A$3,L115&lt;='Ставка ЦБ'!$B$3),'Ставка ЦБ'!$C$3,(IF(AND(L115&gt;='Ставка ЦБ'!$A$4,L115&lt;='Ставка ЦБ'!$B$4),'Ставка ЦБ'!$C$4,(IF(AND(L115&gt;='Ставка ЦБ'!$A$5,L115&lt;='Ставка ЦБ'!$B$5),'Ставка ЦБ'!$C$5,(IF(AND(L115&gt;='Ставка ЦБ'!$A$6,L115&lt;='Ставка ЦБ'!$B$6),'Ставка ЦБ'!$C$6,(IF(AND(L115&gt;='Ставка ЦБ'!$A$7,L115&lt;='Ставка ЦБ'!$B$7),'Ставка ЦБ'!$C$7,'Ставка ЦБ'!$C$7)))))))))))</f>
        <v>7.4999999999999997E-2</v>
      </c>
      <c r="K115" s="6">
        <f t="shared" ca="1" si="10"/>
        <v>0</v>
      </c>
      <c r="L115" s="2"/>
    </row>
    <row r="116" spans="1:12" x14ac:dyDescent="0.25">
      <c r="A116" s="7" t="s">
        <v>127</v>
      </c>
      <c r="B116" s="2"/>
      <c r="C116" s="2"/>
      <c r="D116" s="5"/>
      <c r="E116" s="3"/>
      <c r="F116" s="5">
        <f t="shared" si="7"/>
        <v>1</v>
      </c>
      <c r="G116" s="5">
        <f t="shared" si="8"/>
        <v>0</v>
      </c>
      <c r="H116" s="4">
        <v>0.9</v>
      </c>
      <c r="I116" s="3">
        <f t="shared" si="9"/>
        <v>0</v>
      </c>
      <c r="J116" s="3">
        <f ca="1">IF(AND(L116&gt;='Ставка ЦБ'!$A$2,L116&lt;='Ставка ЦБ'!$B$2),'Ставка ЦБ'!$C$2,(IF(AND(L116&gt;='Ставка ЦБ'!$A$3,L116&lt;='Ставка ЦБ'!$B$3),'Ставка ЦБ'!$C$3,(IF(AND(L116&gt;='Ставка ЦБ'!$A$4,L116&lt;='Ставка ЦБ'!$B$4),'Ставка ЦБ'!$C$4,(IF(AND(L116&gt;='Ставка ЦБ'!$A$5,L116&lt;='Ставка ЦБ'!$B$5),'Ставка ЦБ'!$C$5,(IF(AND(L116&gt;='Ставка ЦБ'!$A$6,L116&lt;='Ставка ЦБ'!$B$6),'Ставка ЦБ'!$C$6,(IF(AND(L116&gt;='Ставка ЦБ'!$A$7,L116&lt;='Ставка ЦБ'!$B$7),'Ставка ЦБ'!$C$7,'Ставка ЦБ'!$C$7)))))))))))</f>
        <v>7.4999999999999997E-2</v>
      </c>
      <c r="K116" s="6">
        <f t="shared" ca="1" si="10"/>
        <v>0</v>
      </c>
      <c r="L116" s="2"/>
    </row>
    <row r="117" spans="1:12" x14ac:dyDescent="0.25">
      <c r="A117" s="7" t="s">
        <v>128</v>
      </c>
      <c r="B117" s="2"/>
      <c r="C117" s="2"/>
      <c r="D117" s="5"/>
      <c r="E117" s="3"/>
      <c r="F117" s="5">
        <f t="shared" si="7"/>
        <v>1</v>
      </c>
      <c r="G117" s="5">
        <f t="shared" si="8"/>
        <v>0</v>
      </c>
      <c r="H117" s="4">
        <v>0.9</v>
      </c>
      <c r="I117" s="3">
        <f t="shared" si="9"/>
        <v>0</v>
      </c>
      <c r="J117" s="3">
        <f ca="1">IF(AND(L117&gt;='Ставка ЦБ'!$A$2,L117&lt;='Ставка ЦБ'!$B$2),'Ставка ЦБ'!$C$2,(IF(AND(L117&gt;='Ставка ЦБ'!$A$3,L117&lt;='Ставка ЦБ'!$B$3),'Ставка ЦБ'!$C$3,(IF(AND(L117&gt;='Ставка ЦБ'!$A$4,L117&lt;='Ставка ЦБ'!$B$4),'Ставка ЦБ'!$C$4,(IF(AND(L117&gt;='Ставка ЦБ'!$A$5,L117&lt;='Ставка ЦБ'!$B$5),'Ставка ЦБ'!$C$5,(IF(AND(L117&gt;='Ставка ЦБ'!$A$6,L117&lt;='Ставка ЦБ'!$B$6),'Ставка ЦБ'!$C$6,(IF(AND(L117&gt;='Ставка ЦБ'!$A$7,L117&lt;='Ставка ЦБ'!$B$7),'Ставка ЦБ'!$C$7,'Ставка ЦБ'!$C$7)))))))))))</f>
        <v>7.4999999999999997E-2</v>
      </c>
      <c r="K117" s="6">
        <f t="shared" ca="1" si="10"/>
        <v>0</v>
      </c>
      <c r="L117" s="2"/>
    </row>
    <row r="118" spans="1:12" x14ac:dyDescent="0.25">
      <c r="A118" s="7" t="s">
        <v>129</v>
      </c>
      <c r="B118" s="2"/>
      <c r="C118" s="2"/>
      <c r="D118" s="5"/>
      <c r="E118" s="3"/>
      <c r="F118" s="5">
        <f t="shared" si="7"/>
        <v>1</v>
      </c>
      <c r="G118" s="5">
        <f t="shared" si="8"/>
        <v>0</v>
      </c>
      <c r="H118" s="4">
        <v>0.9</v>
      </c>
      <c r="I118" s="3">
        <f t="shared" si="9"/>
        <v>0</v>
      </c>
      <c r="J118" s="3">
        <f ca="1">IF(AND(L118&gt;='Ставка ЦБ'!$A$2,L118&lt;='Ставка ЦБ'!$B$2),'Ставка ЦБ'!$C$2,(IF(AND(L118&gt;='Ставка ЦБ'!$A$3,L118&lt;='Ставка ЦБ'!$B$3),'Ставка ЦБ'!$C$3,(IF(AND(L118&gt;='Ставка ЦБ'!$A$4,L118&lt;='Ставка ЦБ'!$B$4),'Ставка ЦБ'!$C$4,(IF(AND(L118&gt;='Ставка ЦБ'!$A$5,L118&lt;='Ставка ЦБ'!$B$5),'Ставка ЦБ'!$C$5,(IF(AND(L118&gt;='Ставка ЦБ'!$A$6,L118&lt;='Ставка ЦБ'!$B$6),'Ставка ЦБ'!$C$6,(IF(AND(L118&gt;='Ставка ЦБ'!$A$7,L118&lt;='Ставка ЦБ'!$B$7),'Ставка ЦБ'!$C$7,'Ставка ЦБ'!$C$7)))))))))))</f>
        <v>7.4999999999999997E-2</v>
      </c>
      <c r="K118" s="6">
        <f t="shared" ca="1" si="10"/>
        <v>0</v>
      </c>
      <c r="L118" s="2"/>
    </row>
    <row r="119" spans="1:12" x14ac:dyDescent="0.25">
      <c r="A119" s="7" t="s">
        <v>130</v>
      </c>
      <c r="B119" s="2"/>
      <c r="C119" s="2"/>
      <c r="D119" s="5"/>
      <c r="E119" s="3"/>
      <c r="F119" s="5">
        <f t="shared" si="7"/>
        <v>1</v>
      </c>
      <c r="G119" s="5">
        <f t="shared" si="8"/>
        <v>0</v>
      </c>
      <c r="H119" s="4">
        <v>0.9</v>
      </c>
      <c r="I119" s="3">
        <f t="shared" si="9"/>
        <v>0</v>
      </c>
      <c r="J119" s="3">
        <f ca="1">IF(AND(L119&gt;='Ставка ЦБ'!$A$2,L119&lt;='Ставка ЦБ'!$B$2),'Ставка ЦБ'!$C$2,(IF(AND(L119&gt;='Ставка ЦБ'!$A$3,L119&lt;='Ставка ЦБ'!$B$3),'Ставка ЦБ'!$C$3,(IF(AND(L119&gt;='Ставка ЦБ'!$A$4,L119&lt;='Ставка ЦБ'!$B$4),'Ставка ЦБ'!$C$4,(IF(AND(L119&gt;='Ставка ЦБ'!$A$5,L119&lt;='Ставка ЦБ'!$B$5),'Ставка ЦБ'!$C$5,(IF(AND(L119&gt;='Ставка ЦБ'!$A$6,L119&lt;='Ставка ЦБ'!$B$6),'Ставка ЦБ'!$C$6,(IF(AND(L119&gt;='Ставка ЦБ'!$A$7,L119&lt;='Ставка ЦБ'!$B$7),'Ставка ЦБ'!$C$7,'Ставка ЦБ'!$C$7)))))))))))</f>
        <v>7.4999999999999997E-2</v>
      </c>
      <c r="K119" s="6">
        <f t="shared" ca="1" si="10"/>
        <v>0</v>
      </c>
      <c r="L119" s="2"/>
    </row>
    <row r="120" spans="1:12" x14ac:dyDescent="0.25">
      <c r="A120" s="7" t="s">
        <v>131</v>
      </c>
      <c r="B120" s="2"/>
      <c r="C120" s="2"/>
      <c r="D120" s="5"/>
      <c r="E120" s="3"/>
      <c r="F120" s="5">
        <f t="shared" si="7"/>
        <v>1</v>
      </c>
      <c r="G120" s="5">
        <f t="shared" si="8"/>
        <v>0</v>
      </c>
      <c r="H120" s="4">
        <v>0.9</v>
      </c>
      <c r="I120" s="3">
        <f t="shared" si="9"/>
        <v>0</v>
      </c>
      <c r="J120" s="3">
        <f ca="1">IF(AND(L120&gt;='Ставка ЦБ'!$A$2,L120&lt;='Ставка ЦБ'!$B$2),'Ставка ЦБ'!$C$2,(IF(AND(L120&gt;='Ставка ЦБ'!$A$3,L120&lt;='Ставка ЦБ'!$B$3),'Ставка ЦБ'!$C$3,(IF(AND(L120&gt;='Ставка ЦБ'!$A$4,L120&lt;='Ставка ЦБ'!$B$4),'Ставка ЦБ'!$C$4,(IF(AND(L120&gt;='Ставка ЦБ'!$A$5,L120&lt;='Ставка ЦБ'!$B$5),'Ставка ЦБ'!$C$5,(IF(AND(L120&gt;='Ставка ЦБ'!$A$6,L120&lt;='Ставка ЦБ'!$B$6),'Ставка ЦБ'!$C$6,(IF(AND(L120&gt;='Ставка ЦБ'!$A$7,L120&lt;='Ставка ЦБ'!$B$7),'Ставка ЦБ'!$C$7,'Ставка ЦБ'!$C$7)))))))))))</f>
        <v>7.4999999999999997E-2</v>
      </c>
      <c r="K120" s="6">
        <f t="shared" ca="1" si="10"/>
        <v>0</v>
      </c>
      <c r="L120" s="2"/>
    </row>
    <row r="121" spans="1:12" x14ac:dyDescent="0.25">
      <c r="A121" s="7" t="s">
        <v>132</v>
      </c>
      <c r="B121" s="2"/>
      <c r="C121" s="2"/>
      <c r="D121" s="5"/>
      <c r="E121" s="3"/>
      <c r="F121" s="5">
        <f t="shared" si="7"/>
        <v>1</v>
      </c>
      <c r="G121" s="5">
        <f t="shared" si="8"/>
        <v>0</v>
      </c>
      <c r="H121" s="4">
        <v>0.9</v>
      </c>
      <c r="I121" s="3">
        <f t="shared" si="9"/>
        <v>0</v>
      </c>
      <c r="J121" s="3">
        <f ca="1">IF(AND(L121&gt;='Ставка ЦБ'!$A$2,L121&lt;='Ставка ЦБ'!$B$2),'Ставка ЦБ'!$C$2,(IF(AND(L121&gt;='Ставка ЦБ'!$A$3,L121&lt;='Ставка ЦБ'!$B$3),'Ставка ЦБ'!$C$3,(IF(AND(L121&gt;='Ставка ЦБ'!$A$4,L121&lt;='Ставка ЦБ'!$B$4),'Ставка ЦБ'!$C$4,(IF(AND(L121&gt;='Ставка ЦБ'!$A$5,L121&lt;='Ставка ЦБ'!$B$5),'Ставка ЦБ'!$C$5,(IF(AND(L121&gt;='Ставка ЦБ'!$A$6,L121&lt;='Ставка ЦБ'!$B$6),'Ставка ЦБ'!$C$6,(IF(AND(L121&gt;='Ставка ЦБ'!$A$7,L121&lt;='Ставка ЦБ'!$B$7),'Ставка ЦБ'!$C$7,'Ставка ЦБ'!$C$7)))))))))))</f>
        <v>7.4999999999999997E-2</v>
      </c>
      <c r="K121" s="6">
        <f t="shared" ca="1" si="10"/>
        <v>0</v>
      </c>
      <c r="L121" s="2"/>
    </row>
    <row r="122" spans="1:12" x14ac:dyDescent="0.25">
      <c r="A122" s="7" t="s">
        <v>133</v>
      </c>
      <c r="B122" s="2"/>
      <c r="C122" s="2"/>
      <c r="D122" s="5"/>
      <c r="E122" s="3"/>
      <c r="F122" s="5">
        <f t="shared" si="7"/>
        <v>1</v>
      </c>
      <c r="G122" s="5">
        <f t="shared" si="8"/>
        <v>0</v>
      </c>
      <c r="H122" s="4">
        <v>0.9</v>
      </c>
      <c r="I122" s="3">
        <f t="shared" si="9"/>
        <v>0</v>
      </c>
      <c r="J122" s="3">
        <f ca="1">IF(AND(L122&gt;='Ставка ЦБ'!$A$2,L122&lt;='Ставка ЦБ'!$B$2),'Ставка ЦБ'!$C$2,(IF(AND(L122&gt;='Ставка ЦБ'!$A$3,L122&lt;='Ставка ЦБ'!$B$3),'Ставка ЦБ'!$C$3,(IF(AND(L122&gt;='Ставка ЦБ'!$A$4,L122&lt;='Ставка ЦБ'!$B$4),'Ставка ЦБ'!$C$4,(IF(AND(L122&gt;='Ставка ЦБ'!$A$5,L122&lt;='Ставка ЦБ'!$B$5),'Ставка ЦБ'!$C$5,(IF(AND(L122&gt;='Ставка ЦБ'!$A$6,L122&lt;='Ставка ЦБ'!$B$6),'Ставка ЦБ'!$C$6,(IF(AND(L122&gt;='Ставка ЦБ'!$A$7,L122&lt;='Ставка ЦБ'!$B$7),'Ставка ЦБ'!$C$7,'Ставка ЦБ'!$C$7)))))))))))</f>
        <v>7.4999999999999997E-2</v>
      </c>
      <c r="K122" s="6">
        <f t="shared" ca="1" si="10"/>
        <v>0</v>
      </c>
      <c r="L122" s="2"/>
    </row>
    <row r="123" spans="1:12" x14ac:dyDescent="0.25">
      <c r="A123" s="7" t="s">
        <v>134</v>
      </c>
      <c r="B123" s="2"/>
      <c r="C123" s="2"/>
      <c r="D123" s="5"/>
      <c r="E123" s="3"/>
      <c r="F123" s="5">
        <f t="shared" si="7"/>
        <v>1</v>
      </c>
      <c r="G123" s="5">
        <f t="shared" si="8"/>
        <v>0</v>
      </c>
      <c r="H123" s="4">
        <v>0.9</v>
      </c>
      <c r="I123" s="3">
        <f t="shared" si="9"/>
        <v>0</v>
      </c>
      <c r="J123" s="3">
        <f ca="1">IF(AND(L123&gt;='Ставка ЦБ'!$A$2,L123&lt;='Ставка ЦБ'!$B$2),'Ставка ЦБ'!$C$2,(IF(AND(L123&gt;='Ставка ЦБ'!$A$3,L123&lt;='Ставка ЦБ'!$B$3),'Ставка ЦБ'!$C$3,(IF(AND(L123&gt;='Ставка ЦБ'!$A$4,L123&lt;='Ставка ЦБ'!$B$4),'Ставка ЦБ'!$C$4,(IF(AND(L123&gt;='Ставка ЦБ'!$A$5,L123&lt;='Ставка ЦБ'!$B$5),'Ставка ЦБ'!$C$5,(IF(AND(L123&gt;='Ставка ЦБ'!$A$6,L123&lt;='Ставка ЦБ'!$B$6),'Ставка ЦБ'!$C$6,(IF(AND(L123&gt;='Ставка ЦБ'!$A$7,L123&lt;='Ставка ЦБ'!$B$7),'Ставка ЦБ'!$C$7,'Ставка ЦБ'!$C$7)))))))))))</f>
        <v>7.4999999999999997E-2</v>
      </c>
      <c r="K123" s="6">
        <f t="shared" ca="1" si="10"/>
        <v>0</v>
      </c>
      <c r="L123" s="2"/>
    </row>
    <row r="124" spans="1:12" x14ac:dyDescent="0.25">
      <c r="A124" s="7" t="s">
        <v>135</v>
      </c>
      <c r="B124" s="2"/>
      <c r="C124" s="2"/>
      <c r="D124" s="5"/>
      <c r="E124" s="3"/>
      <c r="F124" s="5">
        <f t="shared" si="7"/>
        <v>1</v>
      </c>
      <c r="G124" s="5">
        <f t="shared" si="8"/>
        <v>0</v>
      </c>
      <c r="H124" s="4">
        <v>0.9</v>
      </c>
      <c r="I124" s="3">
        <f t="shared" si="9"/>
        <v>0</v>
      </c>
      <c r="J124" s="3">
        <f ca="1">IF(AND(L124&gt;='Ставка ЦБ'!$A$2,L124&lt;='Ставка ЦБ'!$B$2),'Ставка ЦБ'!$C$2,(IF(AND(L124&gt;='Ставка ЦБ'!$A$3,L124&lt;='Ставка ЦБ'!$B$3),'Ставка ЦБ'!$C$3,(IF(AND(L124&gt;='Ставка ЦБ'!$A$4,L124&lt;='Ставка ЦБ'!$B$4),'Ставка ЦБ'!$C$4,(IF(AND(L124&gt;='Ставка ЦБ'!$A$5,L124&lt;='Ставка ЦБ'!$B$5),'Ставка ЦБ'!$C$5,(IF(AND(L124&gt;='Ставка ЦБ'!$A$6,L124&lt;='Ставка ЦБ'!$B$6),'Ставка ЦБ'!$C$6,(IF(AND(L124&gt;='Ставка ЦБ'!$A$7,L124&lt;='Ставка ЦБ'!$B$7),'Ставка ЦБ'!$C$7,'Ставка ЦБ'!$C$7)))))))))))</f>
        <v>7.4999999999999997E-2</v>
      </c>
      <c r="K124" s="6">
        <f t="shared" ca="1" si="10"/>
        <v>0</v>
      </c>
      <c r="L124" s="2"/>
    </row>
    <row r="125" spans="1:12" x14ac:dyDescent="0.25">
      <c r="A125" s="7" t="s">
        <v>136</v>
      </c>
      <c r="B125" s="2"/>
      <c r="C125" s="2"/>
      <c r="D125" s="5"/>
      <c r="E125" s="3"/>
      <c r="F125" s="5">
        <f t="shared" si="7"/>
        <v>1</v>
      </c>
      <c r="G125" s="5">
        <f t="shared" si="8"/>
        <v>0</v>
      </c>
      <c r="H125" s="4">
        <v>0.9</v>
      </c>
      <c r="I125" s="3">
        <f t="shared" si="9"/>
        <v>0</v>
      </c>
      <c r="J125" s="3">
        <f ca="1">IF(AND(L125&gt;='Ставка ЦБ'!$A$2,L125&lt;='Ставка ЦБ'!$B$2),'Ставка ЦБ'!$C$2,(IF(AND(L125&gt;='Ставка ЦБ'!$A$3,L125&lt;='Ставка ЦБ'!$B$3),'Ставка ЦБ'!$C$3,(IF(AND(L125&gt;='Ставка ЦБ'!$A$4,L125&lt;='Ставка ЦБ'!$B$4),'Ставка ЦБ'!$C$4,(IF(AND(L125&gt;='Ставка ЦБ'!$A$5,L125&lt;='Ставка ЦБ'!$B$5),'Ставка ЦБ'!$C$5,(IF(AND(L125&gt;='Ставка ЦБ'!$A$6,L125&lt;='Ставка ЦБ'!$B$6),'Ставка ЦБ'!$C$6,(IF(AND(L125&gt;='Ставка ЦБ'!$A$7,L125&lt;='Ставка ЦБ'!$B$7),'Ставка ЦБ'!$C$7,'Ставка ЦБ'!$C$7)))))))))))</f>
        <v>7.4999999999999997E-2</v>
      </c>
      <c r="K125" s="6">
        <f t="shared" ca="1" si="10"/>
        <v>0</v>
      </c>
      <c r="L125" s="2"/>
    </row>
    <row r="126" spans="1:12" x14ac:dyDescent="0.25">
      <c r="A126" s="7" t="s">
        <v>137</v>
      </c>
      <c r="B126" s="2"/>
      <c r="C126" s="2"/>
      <c r="D126" s="5"/>
      <c r="E126" s="3"/>
      <c r="F126" s="5">
        <f t="shared" si="7"/>
        <v>1</v>
      </c>
      <c r="G126" s="5">
        <f t="shared" si="8"/>
        <v>0</v>
      </c>
      <c r="H126" s="4">
        <v>0.9</v>
      </c>
      <c r="I126" s="3">
        <f t="shared" si="9"/>
        <v>0</v>
      </c>
      <c r="J126" s="3">
        <f ca="1">IF(AND(L126&gt;='Ставка ЦБ'!$A$2,L126&lt;='Ставка ЦБ'!$B$2),'Ставка ЦБ'!$C$2,(IF(AND(L126&gt;='Ставка ЦБ'!$A$3,L126&lt;='Ставка ЦБ'!$B$3),'Ставка ЦБ'!$C$3,(IF(AND(L126&gt;='Ставка ЦБ'!$A$4,L126&lt;='Ставка ЦБ'!$B$4),'Ставка ЦБ'!$C$4,(IF(AND(L126&gt;='Ставка ЦБ'!$A$5,L126&lt;='Ставка ЦБ'!$B$5),'Ставка ЦБ'!$C$5,(IF(AND(L126&gt;='Ставка ЦБ'!$A$6,L126&lt;='Ставка ЦБ'!$B$6),'Ставка ЦБ'!$C$6,(IF(AND(L126&gt;='Ставка ЦБ'!$A$7,L126&lt;='Ставка ЦБ'!$B$7),'Ставка ЦБ'!$C$7,'Ставка ЦБ'!$C$7)))))))))))</f>
        <v>7.4999999999999997E-2</v>
      </c>
      <c r="K126" s="6">
        <f t="shared" ca="1" si="10"/>
        <v>0</v>
      </c>
      <c r="L126" s="2"/>
    </row>
    <row r="127" spans="1:12" x14ac:dyDescent="0.25">
      <c r="A127" s="7" t="s">
        <v>138</v>
      </c>
      <c r="B127" s="2"/>
      <c r="C127" s="2"/>
      <c r="D127" s="5"/>
      <c r="E127" s="3"/>
      <c r="F127" s="5">
        <f t="shared" si="7"/>
        <v>1</v>
      </c>
      <c r="G127" s="5">
        <f t="shared" si="8"/>
        <v>0</v>
      </c>
      <c r="H127" s="4">
        <v>0.9</v>
      </c>
      <c r="I127" s="3">
        <f t="shared" si="9"/>
        <v>0</v>
      </c>
      <c r="J127" s="3">
        <f ca="1">IF(AND(L127&gt;='Ставка ЦБ'!$A$2,L127&lt;='Ставка ЦБ'!$B$2),'Ставка ЦБ'!$C$2,(IF(AND(L127&gt;='Ставка ЦБ'!$A$3,L127&lt;='Ставка ЦБ'!$B$3),'Ставка ЦБ'!$C$3,(IF(AND(L127&gt;='Ставка ЦБ'!$A$4,L127&lt;='Ставка ЦБ'!$B$4),'Ставка ЦБ'!$C$4,(IF(AND(L127&gt;='Ставка ЦБ'!$A$5,L127&lt;='Ставка ЦБ'!$B$5),'Ставка ЦБ'!$C$5,(IF(AND(L127&gt;='Ставка ЦБ'!$A$6,L127&lt;='Ставка ЦБ'!$B$6),'Ставка ЦБ'!$C$6,(IF(AND(L127&gt;='Ставка ЦБ'!$A$7,L127&lt;='Ставка ЦБ'!$B$7),'Ставка ЦБ'!$C$7,'Ставка ЦБ'!$C$7)))))))))))</f>
        <v>7.4999999999999997E-2</v>
      </c>
      <c r="K127" s="6">
        <f t="shared" ca="1" si="10"/>
        <v>0</v>
      </c>
      <c r="L127" s="2"/>
    </row>
    <row r="128" spans="1:12" x14ac:dyDescent="0.25">
      <c r="A128" s="7" t="s">
        <v>139</v>
      </c>
      <c r="B128" s="2"/>
      <c r="C128" s="2"/>
      <c r="D128" s="5"/>
      <c r="E128" s="3"/>
      <c r="F128" s="5">
        <f t="shared" si="7"/>
        <v>1</v>
      </c>
      <c r="G128" s="5">
        <f t="shared" si="8"/>
        <v>0</v>
      </c>
      <c r="H128" s="4">
        <v>0.9</v>
      </c>
      <c r="I128" s="3">
        <f t="shared" si="9"/>
        <v>0</v>
      </c>
      <c r="J128" s="3">
        <f ca="1">IF(AND(L128&gt;='Ставка ЦБ'!$A$2,L128&lt;='Ставка ЦБ'!$B$2),'Ставка ЦБ'!$C$2,(IF(AND(L128&gt;='Ставка ЦБ'!$A$3,L128&lt;='Ставка ЦБ'!$B$3),'Ставка ЦБ'!$C$3,(IF(AND(L128&gt;='Ставка ЦБ'!$A$4,L128&lt;='Ставка ЦБ'!$B$4),'Ставка ЦБ'!$C$4,(IF(AND(L128&gt;='Ставка ЦБ'!$A$5,L128&lt;='Ставка ЦБ'!$B$5),'Ставка ЦБ'!$C$5,(IF(AND(L128&gt;='Ставка ЦБ'!$A$6,L128&lt;='Ставка ЦБ'!$B$6),'Ставка ЦБ'!$C$6,(IF(AND(L128&gt;='Ставка ЦБ'!$A$7,L128&lt;='Ставка ЦБ'!$B$7),'Ставка ЦБ'!$C$7,'Ставка ЦБ'!$C$7)))))))))))</f>
        <v>7.4999999999999997E-2</v>
      </c>
      <c r="K128" s="6">
        <f t="shared" ca="1" si="10"/>
        <v>0</v>
      </c>
      <c r="L128" s="2"/>
    </row>
    <row r="129" spans="1:12" x14ac:dyDescent="0.25">
      <c r="A129" s="7" t="s">
        <v>140</v>
      </c>
      <c r="B129" s="2"/>
      <c r="C129" s="2"/>
      <c r="D129" s="5"/>
      <c r="E129" s="3"/>
      <c r="F129" s="5">
        <f t="shared" si="7"/>
        <v>1</v>
      </c>
      <c r="G129" s="5">
        <f t="shared" si="8"/>
        <v>0</v>
      </c>
      <c r="H129" s="4">
        <v>0.9</v>
      </c>
      <c r="I129" s="3">
        <f t="shared" si="9"/>
        <v>0</v>
      </c>
      <c r="J129" s="3">
        <f ca="1">IF(AND(L129&gt;='Ставка ЦБ'!$A$2,L129&lt;='Ставка ЦБ'!$B$2),'Ставка ЦБ'!$C$2,(IF(AND(L129&gt;='Ставка ЦБ'!$A$3,L129&lt;='Ставка ЦБ'!$B$3),'Ставка ЦБ'!$C$3,(IF(AND(L129&gt;='Ставка ЦБ'!$A$4,L129&lt;='Ставка ЦБ'!$B$4),'Ставка ЦБ'!$C$4,(IF(AND(L129&gt;='Ставка ЦБ'!$A$5,L129&lt;='Ставка ЦБ'!$B$5),'Ставка ЦБ'!$C$5,(IF(AND(L129&gt;='Ставка ЦБ'!$A$6,L129&lt;='Ставка ЦБ'!$B$6),'Ставка ЦБ'!$C$6,(IF(AND(L129&gt;='Ставка ЦБ'!$A$7,L129&lt;='Ставка ЦБ'!$B$7),'Ставка ЦБ'!$C$7,'Ставка ЦБ'!$C$7)))))))))))</f>
        <v>7.4999999999999997E-2</v>
      </c>
      <c r="K129" s="6">
        <f t="shared" ca="1" si="10"/>
        <v>0</v>
      </c>
      <c r="L129" s="2"/>
    </row>
    <row r="130" spans="1:12" x14ac:dyDescent="0.25">
      <c r="A130" s="7" t="s">
        <v>141</v>
      </c>
      <c r="B130" s="2"/>
      <c r="C130" s="2"/>
      <c r="D130" s="5"/>
      <c r="E130" s="3"/>
      <c r="F130" s="5">
        <f t="shared" si="7"/>
        <v>1</v>
      </c>
      <c r="G130" s="5">
        <f t="shared" si="8"/>
        <v>0</v>
      </c>
      <c r="H130" s="4">
        <v>0.9</v>
      </c>
      <c r="I130" s="3">
        <f t="shared" si="9"/>
        <v>0</v>
      </c>
      <c r="J130" s="3">
        <f ca="1">IF(AND(L130&gt;='Ставка ЦБ'!$A$2,L130&lt;='Ставка ЦБ'!$B$2),'Ставка ЦБ'!$C$2,(IF(AND(L130&gt;='Ставка ЦБ'!$A$3,L130&lt;='Ставка ЦБ'!$B$3),'Ставка ЦБ'!$C$3,(IF(AND(L130&gt;='Ставка ЦБ'!$A$4,L130&lt;='Ставка ЦБ'!$B$4),'Ставка ЦБ'!$C$4,(IF(AND(L130&gt;='Ставка ЦБ'!$A$5,L130&lt;='Ставка ЦБ'!$B$5),'Ставка ЦБ'!$C$5,(IF(AND(L130&gt;='Ставка ЦБ'!$A$6,L130&lt;='Ставка ЦБ'!$B$6),'Ставка ЦБ'!$C$6,(IF(AND(L130&gt;='Ставка ЦБ'!$A$7,L130&lt;='Ставка ЦБ'!$B$7),'Ставка ЦБ'!$C$7,'Ставка ЦБ'!$C$7)))))))))))</f>
        <v>7.4999999999999997E-2</v>
      </c>
      <c r="K130" s="6">
        <f t="shared" ca="1" si="10"/>
        <v>0</v>
      </c>
      <c r="L130" s="2"/>
    </row>
    <row r="131" spans="1:12" x14ac:dyDescent="0.25">
      <c r="A131" s="7" t="s">
        <v>142</v>
      </c>
      <c r="B131" s="2"/>
      <c r="C131" s="2"/>
      <c r="D131" s="5"/>
      <c r="E131" s="3"/>
      <c r="F131" s="5">
        <f t="shared" si="7"/>
        <v>1</v>
      </c>
      <c r="G131" s="5">
        <f t="shared" si="8"/>
        <v>0</v>
      </c>
      <c r="H131" s="4">
        <v>0.9</v>
      </c>
      <c r="I131" s="3">
        <f t="shared" si="9"/>
        <v>0</v>
      </c>
      <c r="J131" s="3">
        <f ca="1">IF(AND(L131&gt;='Ставка ЦБ'!$A$2,L131&lt;='Ставка ЦБ'!$B$2),'Ставка ЦБ'!$C$2,(IF(AND(L131&gt;='Ставка ЦБ'!$A$3,L131&lt;='Ставка ЦБ'!$B$3),'Ставка ЦБ'!$C$3,(IF(AND(L131&gt;='Ставка ЦБ'!$A$4,L131&lt;='Ставка ЦБ'!$B$4),'Ставка ЦБ'!$C$4,(IF(AND(L131&gt;='Ставка ЦБ'!$A$5,L131&lt;='Ставка ЦБ'!$B$5),'Ставка ЦБ'!$C$5,(IF(AND(L131&gt;='Ставка ЦБ'!$A$6,L131&lt;='Ставка ЦБ'!$B$6),'Ставка ЦБ'!$C$6,(IF(AND(L131&gt;='Ставка ЦБ'!$A$7,L131&lt;='Ставка ЦБ'!$B$7),'Ставка ЦБ'!$C$7,'Ставка ЦБ'!$C$7)))))))))))</f>
        <v>7.4999999999999997E-2</v>
      </c>
      <c r="K131" s="6">
        <f t="shared" ca="1" si="10"/>
        <v>0</v>
      </c>
      <c r="L131" s="2"/>
    </row>
    <row r="132" spans="1:12" x14ac:dyDescent="0.25">
      <c r="A132" s="7" t="s">
        <v>143</v>
      </c>
      <c r="B132" s="2"/>
      <c r="C132" s="2"/>
      <c r="D132" s="5"/>
      <c r="E132" s="3"/>
      <c r="F132" s="5">
        <f t="shared" si="7"/>
        <v>1</v>
      </c>
      <c r="G132" s="5">
        <f t="shared" si="8"/>
        <v>0</v>
      </c>
      <c r="H132" s="4">
        <v>0.9</v>
      </c>
      <c r="I132" s="3">
        <f t="shared" si="9"/>
        <v>0</v>
      </c>
      <c r="J132" s="3">
        <f ca="1">IF(AND(L132&gt;='Ставка ЦБ'!$A$2,L132&lt;='Ставка ЦБ'!$B$2),'Ставка ЦБ'!$C$2,(IF(AND(L132&gt;='Ставка ЦБ'!$A$3,L132&lt;='Ставка ЦБ'!$B$3),'Ставка ЦБ'!$C$3,(IF(AND(L132&gt;='Ставка ЦБ'!$A$4,L132&lt;='Ставка ЦБ'!$B$4),'Ставка ЦБ'!$C$4,(IF(AND(L132&gt;='Ставка ЦБ'!$A$5,L132&lt;='Ставка ЦБ'!$B$5),'Ставка ЦБ'!$C$5,(IF(AND(L132&gt;='Ставка ЦБ'!$A$6,L132&lt;='Ставка ЦБ'!$B$6),'Ставка ЦБ'!$C$6,(IF(AND(L132&gt;='Ставка ЦБ'!$A$7,L132&lt;='Ставка ЦБ'!$B$7),'Ставка ЦБ'!$C$7,'Ставка ЦБ'!$C$7)))))))))))</f>
        <v>7.4999999999999997E-2</v>
      </c>
      <c r="K132" s="6">
        <f t="shared" ca="1" si="10"/>
        <v>0</v>
      </c>
      <c r="L132" s="2"/>
    </row>
    <row r="133" spans="1:12" x14ac:dyDescent="0.25">
      <c r="A133" s="7" t="s">
        <v>144</v>
      </c>
      <c r="B133" s="2"/>
      <c r="C133" s="2"/>
      <c r="D133" s="5"/>
      <c r="E133" s="3"/>
      <c r="F133" s="5">
        <f t="shared" ref="F133:F150" si="11">C133-B133+1</f>
        <v>1</v>
      </c>
      <c r="G133" s="5">
        <f t="shared" ref="G133:G150" si="12">(D133*E133)/365*F133</f>
        <v>0</v>
      </c>
      <c r="H133" s="4">
        <v>0.9</v>
      </c>
      <c r="I133" s="3">
        <f t="shared" ref="I133:I150" si="13">E133*H133</f>
        <v>0</v>
      </c>
      <c r="J133" s="3">
        <f ca="1">IF(AND(L133&gt;='Ставка ЦБ'!$A$2,L133&lt;='Ставка ЦБ'!$B$2),'Ставка ЦБ'!$C$2,(IF(AND(L133&gt;='Ставка ЦБ'!$A$3,L133&lt;='Ставка ЦБ'!$B$3),'Ставка ЦБ'!$C$3,(IF(AND(L133&gt;='Ставка ЦБ'!$A$4,L133&lt;='Ставка ЦБ'!$B$4),'Ставка ЦБ'!$C$4,(IF(AND(L133&gt;='Ставка ЦБ'!$A$5,L133&lt;='Ставка ЦБ'!$B$5),'Ставка ЦБ'!$C$5,(IF(AND(L133&gt;='Ставка ЦБ'!$A$6,L133&lt;='Ставка ЦБ'!$B$6),'Ставка ЦБ'!$C$6,(IF(AND(L133&gt;='Ставка ЦБ'!$A$7,L133&lt;='Ставка ЦБ'!$B$7),'Ставка ЦБ'!$C$7,'Ставка ЦБ'!$C$7)))))))))))</f>
        <v>7.4999999999999997E-2</v>
      </c>
      <c r="K133" s="6">
        <f t="shared" ref="K133:K150" ca="1" si="14">IF(I133&lt;J133,D133*I133/365*F133,D133*J133/365*F133)</f>
        <v>0</v>
      </c>
      <c r="L133" s="2"/>
    </row>
    <row r="134" spans="1:12" x14ac:dyDescent="0.25">
      <c r="A134" s="7" t="s">
        <v>145</v>
      </c>
      <c r="B134" s="2"/>
      <c r="C134" s="2"/>
      <c r="D134" s="5"/>
      <c r="E134" s="3"/>
      <c r="F134" s="5">
        <f t="shared" si="11"/>
        <v>1</v>
      </c>
      <c r="G134" s="5">
        <f t="shared" si="12"/>
        <v>0</v>
      </c>
      <c r="H134" s="4">
        <v>0.9</v>
      </c>
      <c r="I134" s="3">
        <f t="shared" si="13"/>
        <v>0</v>
      </c>
      <c r="J134" s="3">
        <f ca="1">IF(AND(L134&gt;='Ставка ЦБ'!$A$2,L134&lt;='Ставка ЦБ'!$B$2),'Ставка ЦБ'!$C$2,(IF(AND(L134&gt;='Ставка ЦБ'!$A$3,L134&lt;='Ставка ЦБ'!$B$3),'Ставка ЦБ'!$C$3,(IF(AND(L134&gt;='Ставка ЦБ'!$A$4,L134&lt;='Ставка ЦБ'!$B$4),'Ставка ЦБ'!$C$4,(IF(AND(L134&gt;='Ставка ЦБ'!$A$5,L134&lt;='Ставка ЦБ'!$B$5),'Ставка ЦБ'!$C$5,(IF(AND(L134&gt;='Ставка ЦБ'!$A$6,L134&lt;='Ставка ЦБ'!$B$6),'Ставка ЦБ'!$C$6,(IF(AND(L134&gt;='Ставка ЦБ'!$A$7,L134&lt;='Ставка ЦБ'!$B$7),'Ставка ЦБ'!$C$7,'Ставка ЦБ'!$C$7)))))))))))</f>
        <v>7.4999999999999997E-2</v>
      </c>
      <c r="K134" s="6">
        <f t="shared" ca="1" si="14"/>
        <v>0</v>
      </c>
      <c r="L134" s="2"/>
    </row>
    <row r="135" spans="1:12" x14ac:dyDescent="0.25">
      <c r="A135" s="7" t="s">
        <v>147</v>
      </c>
      <c r="B135" s="2"/>
      <c r="C135" s="2"/>
      <c r="D135" s="5"/>
      <c r="E135" s="3"/>
      <c r="F135" s="5">
        <f t="shared" si="11"/>
        <v>1</v>
      </c>
      <c r="G135" s="5">
        <f t="shared" si="12"/>
        <v>0</v>
      </c>
      <c r="H135" s="4">
        <v>0.9</v>
      </c>
      <c r="I135" s="3">
        <f t="shared" si="13"/>
        <v>0</v>
      </c>
      <c r="J135" s="3">
        <f ca="1">IF(AND(L135&gt;='Ставка ЦБ'!$A$2,L135&lt;='Ставка ЦБ'!$B$2),'Ставка ЦБ'!$C$2,(IF(AND(L135&gt;='Ставка ЦБ'!$A$3,L135&lt;='Ставка ЦБ'!$B$3),'Ставка ЦБ'!$C$3,(IF(AND(L135&gt;='Ставка ЦБ'!$A$4,L135&lt;='Ставка ЦБ'!$B$4),'Ставка ЦБ'!$C$4,(IF(AND(L135&gt;='Ставка ЦБ'!$A$5,L135&lt;='Ставка ЦБ'!$B$5),'Ставка ЦБ'!$C$5,(IF(AND(L135&gt;='Ставка ЦБ'!$A$6,L135&lt;='Ставка ЦБ'!$B$6),'Ставка ЦБ'!$C$6,(IF(AND(L135&gt;='Ставка ЦБ'!$A$7,L135&lt;='Ставка ЦБ'!$B$7),'Ставка ЦБ'!$C$7,'Ставка ЦБ'!$C$7)))))))))))</f>
        <v>7.4999999999999997E-2</v>
      </c>
      <c r="K135" s="6">
        <f t="shared" ca="1" si="14"/>
        <v>0</v>
      </c>
      <c r="L135" s="2"/>
    </row>
    <row r="136" spans="1:12" x14ac:dyDescent="0.25">
      <c r="A136" s="7" t="s">
        <v>148</v>
      </c>
      <c r="B136" s="2"/>
      <c r="C136" s="2"/>
      <c r="D136" s="5"/>
      <c r="E136" s="3"/>
      <c r="F136" s="5">
        <f t="shared" si="11"/>
        <v>1</v>
      </c>
      <c r="G136" s="5">
        <f t="shared" si="12"/>
        <v>0</v>
      </c>
      <c r="H136" s="4">
        <v>0.9</v>
      </c>
      <c r="I136" s="3">
        <f t="shared" si="13"/>
        <v>0</v>
      </c>
      <c r="J136" s="3">
        <f ca="1">IF(AND(L136&gt;='Ставка ЦБ'!$A$2,L136&lt;='Ставка ЦБ'!$B$2),'Ставка ЦБ'!$C$2,(IF(AND(L136&gt;='Ставка ЦБ'!$A$3,L136&lt;='Ставка ЦБ'!$B$3),'Ставка ЦБ'!$C$3,(IF(AND(L136&gt;='Ставка ЦБ'!$A$4,L136&lt;='Ставка ЦБ'!$B$4),'Ставка ЦБ'!$C$4,(IF(AND(L136&gt;='Ставка ЦБ'!$A$5,L136&lt;='Ставка ЦБ'!$B$5),'Ставка ЦБ'!$C$5,(IF(AND(L136&gt;='Ставка ЦБ'!$A$6,L136&lt;='Ставка ЦБ'!$B$6),'Ставка ЦБ'!$C$6,(IF(AND(L136&gt;='Ставка ЦБ'!$A$7,L136&lt;='Ставка ЦБ'!$B$7),'Ставка ЦБ'!$C$7,'Ставка ЦБ'!$C$7)))))))))))</f>
        <v>7.4999999999999997E-2</v>
      </c>
      <c r="K136" s="6">
        <f t="shared" ca="1" si="14"/>
        <v>0</v>
      </c>
      <c r="L136" s="2"/>
    </row>
    <row r="137" spans="1:12" x14ac:dyDescent="0.25">
      <c r="A137" s="7" t="s">
        <v>149</v>
      </c>
      <c r="B137" s="2"/>
      <c r="C137" s="2"/>
      <c r="D137" s="5"/>
      <c r="E137" s="3"/>
      <c r="F137" s="5">
        <f t="shared" si="11"/>
        <v>1</v>
      </c>
      <c r="G137" s="5">
        <f t="shared" si="12"/>
        <v>0</v>
      </c>
      <c r="H137" s="4">
        <v>0.9</v>
      </c>
      <c r="I137" s="3">
        <f t="shared" si="13"/>
        <v>0</v>
      </c>
      <c r="J137" s="3">
        <f ca="1">IF(AND(L137&gt;='Ставка ЦБ'!$A$2,L137&lt;='Ставка ЦБ'!$B$2),'Ставка ЦБ'!$C$2,(IF(AND(L137&gt;='Ставка ЦБ'!$A$3,L137&lt;='Ставка ЦБ'!$B$3),'Ставка ЦБ'!$C$3,(IF(AND(L137&gt;='Ставка ЦБ'!$A$4,L137&lt;='Ставка ЦБ'!$B$4),'Ставка ЦБ'!$C$4,(IF(AND(L137&gt;='Ставка ЦБ'!$A$5,L137&lt;='Ставка ЦБ'!$B$5),'Ставка ЦБ'!$C$5,(IF(AND(L137&gt;='Ставка ЦБ'!$A$6,L137&lt;='Ставка ЦБ'!$B$6),'Ставка ЦБ'!$C$6,(IF(AND(L137&gt;='Ставка ЦБ'!$A$7,L137&lt;='Ставка ЦБ'!$B$7),'Ставка ЦБ'!$C$7,'Ставка ЦБ'!$C$7)))))))))))</f>
        <v>7.4999999999999997E-2</v>
      </c>
      <c r="K137" s="6">
        <f t="shared" ca="1" si="14"/>
        <v>0</v>
      </c>
      <c r="L137" s="2"/>
    </row>
    <row r="138" spans="1:12" x14ac:dyDescent="0.25">
      <c r="A138" s="7" t="s">
        <v>150</v>
      </c>
      <c r="B138" s="2"/>
      <c r="C138" s="2"/>
      <c r="D138" s="5"/>
      <c r="E138" s="3"/>
      <c r="F138" s="5">
        <f t="shared" si="11"/>
        <v>1</v>
      </c>
      <c r="G138" s="5">
        <f t="shared" si="12"/>
        <v>0</v>
      </c>
      <c r="H138" s="4">
        <v>0.9</v>
      </c>
      <c r="I138" s="3">
        <f t="shared" si="13"/>
        <v>0</v>
      </c>
      <c r="J138" s="3">
        <f ca="1">IF(AND(L138&gt;='Ставка ЦБ'!$A$2,L138&lt;='Ставка ЦБ'!$B$2),'Ставка ЦБ'!$C$2,(IF(AND(L138&gt;='Ставка ЦБ'!$A$3,L138&lt;='Ставка ЦБ'!$B$3),'Ставка ЦБ'!$C$3,(IF(AND(L138&gt;='Ставка ЦБ'!$A$4,L138&lt;='Ставка ЦБ'!$B$4),'Ставка ЦБ'!$C$4,(IF(AND(L138&gt;='Ставка ЦБ'!$A$5,L138&lt;='Ставка ЦБ'!$B$5),'Ставка ЦБ'!$C$5,(IF(AND(L138&gt;='Ставка ЦБ'!$A$6,L138&lt;='Ставка ЦБ'!$B$6),'Ставка ЦБ'!$C$6,(IF(AND(L138&gt;='Ставка ЦБ'!$A$7,L138&lt;='Ставка ЦБ'!$B$7),'Ставка ЦБ'!$C$7,'Ставка ЦБ'!$C$7)))))))))))</f>
        <v>7.4999999999999997E-2</v>
      </c>
      <c r="K138" s="6">
        <f t="shared" ca="1" si="14"/>
        <v>0</v>
      </c>
      <c r="L138" s="2"/>
    </row>
    <row r="139" spans="1:12" x14ac:dyDescent="0.25">
      <c r="A139" s="7" t="s">
        <v>151</v>
      </c>
      <c r="B139" s="2"/>
      <c r="C139" s="2"/>
      <c r="D139" s="5"/>
      <c r="E139" s="3"/>
      <c r="F139" s="5">
        <f t="shared" si="11"/>
        <v>1</v>
      </c>
      <c r="G139" s="5">
        <f t="shared" si="12"/>
        <v>0</v>
      </c>
      <c r="H139" s="4">
        <v>0.9</v>
      </c>
      <c r="I139" s="3">
        <f t="shared" si="13"/>
        <v>0</v>
      </c>
      <c r="J139" s="3">
        <f ca="1">IF(AND(L139&gt;='Ставка ЦБ'!$A$2,L139&lt;='Ставка ЦБ'!$B$2),'Ставка ЦБ'!$C$2,(IF(AND(L139&gt;='Ставка ЦБ'!$A$3,L139&lt;='Ставка ЦБ'!$B$3),'Ставка ЦБ'!$C$3,(IF(AND(L139&gt;='Ставка ЦБ'!$A$4,L139&lt;='Ставка ЦБ'!$B$4),'Ставка ЦБ'!$C$4,(IF(AND(L139&gt;='Ставка ЦБ'!$A$5,L139&lt;='Ставка ЦБ'!$B$5),'Ставка ЦБ'!$C$5,(IF(AND(L139&gt;='Ставка ЦБ'!$A$6,L139&lt;='Ставка ЦБ'!$B$6),'Ставка ЦБ'!$C$6,(IF(AND(L139&gt;='Ставка ЦБ'!$A$7,L139&lt;='Ставка ЦБ'!$B$7),'Ставка ЦБ'!$C$7,'Ставка ЦБ'!$C$7)))))))))))</f>
        <v>7.4999999999999997E-2</v>
      </c>
      <c r="K139" s="6">
        <f t="shared" ca="1" si="14"/>
        <v>0</v>
      </c>
      <c r="L139" s="2"/>
    </row>
    <row r="140" spans="1:12" x14ac:dyDescent="0.25">
      <c r="A140" s="7" t="s">
        <v>152</v>
      </c>
      <c r="B140" s="2"/>
      <c r="C140" s="2"/>
      <c r="D140" s="5"/>
      <c r="E140" s="3"/>
      <c r="F140" s="5">
        <f t="shared" si="11"/>
        <v>1</v>
      </c>
      <c r="G140" s="5">
        <f t="shared" si="12"/>
        <v>0</v>
      </c>
      <c r="H140" s="4">
        <v>0.9</v>
      </c>
      <c r="I140" s="3">
        <f t="shared" si="13"/>
        <v>0</v>
      </c>
      <c r="J140" s="3">
        <f ca="1">IF(AND(L140&gt;='Ставка ЦБ'!$A$2,L140&lt;='Ставка ЦБ'!$B$2),'Ставка ЦБ'!$C$2,(IF(AND(L140&gt;='Ставка ЦБ'!$A$3,L140&lt;='Ставка ЦБ'!$B$3),'Ставка ЦБ'!$C$3,(IF(AND(L140&gt;='Ставка ЦБ'!$A$4,L140&lt;='Ставка ЦБ'!$B$4),'Ставка ЦБ'!$C$4,(IF(AND(L140&gt;='Ставка ЦБ'!$A$5,L140&lt;='Ставка ЦБ'!$B$5),'Ставка ЦБ'!$C$5,(IF(AND(L140&gt;='Ставка ЦБ'!$A$6,L140&lt;='Ставка ЦБ'!$B$6),'Ставка ЦБ'!$C$6,(IF(AND(L140&gt;='Ставка ЦБ'!$A$7,L140&lt;='Ставка ЦБ'!$B$7),'Ставка ЦБ'!$C$7,'Ставка ЦБ'!$C$7)))))))))))</f>
        <v>7.4999999999999997E-2</v>
      </c>
      <c r="K140" s="6">
        <f t="shared" ca="1" si="14"/>
        <v>0</v>
      </c>
      <c r="L140" s="2"/>
    </row>
    <row r="141" spans="1:12" x14ac:dyDescent="0.25">
      <c r="A141" s="7" t="s">
        <v>153</v>
      </c>
      <c r="B141" s="2"/>
      <c r="C141" s="2"/>
      <c r="D141" s="5"/>
      <c r="E141" s="3"/>
      <c r="F141" s="5">
        <f t="shared" si="11"/>
        <v>1</v>
      </c>
      <c r="G141" s="5">
        <f t="shared" si="12"/>
        <v>0</v>
      </c>
      <c r="H141" s="4">
        <v>0.9</v>
      </c>
      <c r="I141" s="3">
        <f t="shared" si="13"/>
        <v>0</v>
      </c>
      <c r="J141" s="3">
        <f ca="1">IF(AND(L141&gt;='Ставка ЦБ'!$A$2,L141&lt;='Ставка ЦБ'!$B$2),'Ставка ЦБ'!$C$2,(IF(AND(L141&gt;='Ставка ЦБ'!$A$3,L141&lt;='Ставка ЦБ'!$B$3),'Ставка ЦБ'!$C$3,(IF(AND(L141&gt;='Ставка ЦБ'!$A$4,L141&lt;='Ставка ЦБ'!$B$4),'Ставка ЦБ'!$C$4,(IF(AND(L141&gt;='Ставка ЦБ'!$A$5,L141&lt;='Ставка ЦБ'!$B$5),'Ставка ЦБ'!$C$5,(IF(AND(L141&gt;='Ставка ЦБ'!$A$6,L141&lt;='Ставка ЦБ'!$B$6),'Ставка ЦБ'!$C$6,(IF(AND(L141&gt;='Ставка ЦБ'!$A$7,L141&lt;='Ставка ЦБ'!$B$7),'Ставка ЦБ'!$C$7,'Ставка ЦБ'!$C$7)))))))))))</f>
        <v>7.4999999999999997E-2</v>
      </c>
      <c r="K141" s="6">
        <f t="shared" ca="1" si="14"/>
        <v>0</v>
      </c>
      <c r="L141" s="2"/>
    </row>
    <row r="142" spans="1:12" x14ac:dyDescent="0.25">
      <c r="A142" s="7" t="s">
        <v>154</v>
      </c>
      <c r="B142" s="2"/>
      <c r="C142" s="2"/>
      <c r="D142" s="5"/>
      <c r="E142" s="3"/>
      <c r="F142" s="5">
        <f t="shared" si="11"/>
        <v>1</v>
      </c>
      <c r="G142" s="5">
        <f t="shared" si="12"/>
        <v>0</v>
      </c>
      <c r="H142" s="4">
        <v>0.9</v>
      </c>
      <c r="I142" s="3">
        <f t="shared" si="13"/>
        <v>0</v>
      </c>
      <c r="J142" s="3">
        <f ca="1">IF(AND(L142&gt;='Ставка ЦБ'!$A$2,L142&lt;='Ставка ЦБ'!$B$2),'Ставка ЦБ'!$C$2,(IF(AND(L142&gt;='Ставка ЦБ'!$A$3,L142&lt;='Ставка ЦБ'!$B$3),'Ставка ЦБ'!$C$3,(IF(AND(L142&gt;='Ставка ЦБ'!$A$4,L142&lt;='Ставка ЦБ'!$B$4),'Ставка ЦБ'!$C$4,(IF(AND(L142&gt;='Ставка ЦБ'!$A$5,L142&lt;='Ставка ЦБ'!$B$5),'Ставка ЦБ'!$C$5,(IF(AND(L142&gt;='Ставка ЦБ'!$A$6,L142&lt;='Ставка ЦБ'!$B$6),'Ставка ЦБ'!$C$6,(IF(AND(L142&gt;='Ставка ЦБ'!$A$7,L142&lt;='Ставка ЦБ'!$B$7),'Ставка ЦБ'!$C$7,'Ставка ЦБ'!$C$7)))))))))))</f>
        <v>7.4999999999999997E-2</v>
      </c>
      <c r="K142" s="6">
        <f t="shared" ca="1" si="14"/>
        <v>0</v>
      </c>
      <c r="L142" s="2"/>
    </row>
    <row r="143" spans="1:12" x14ac:dyDescent="0.25">
      <c r="A143" s="7" t="s">
        <v>155</v>
      </c>
      <c r="B143" s="2"/>
      <c r="C143" s="2"/>
      <c r="D143" s="5"/>
      <c r="E143" s="3"/>
      <c r="F143" s="5">
        <f t="shared" si="11"/>
        <v>1</v>
      </c>
      <c r="G143" s="5">
        <f t="shared" si="12"/>
        <v>0</v>
      </c>
      <c r="H143" s="4">
        <v>0.9</v>
      </c>
      <c r="I143" s="3">
        <f t="shared" si="13"/>
        <v>0</v>
      </c>
      <c r="J143" s="3">
        <f ca="1">IF(AND(L143&gt;='Ставка ЦБ'!$A$2,L143&lt;='Ставка ЦБ'!$B$2),'Ставка ЦБ'!$C$2,(IF(AND(L143&gt;='Ставка ЦБ'!$A$3,L143&lt;='Ставка ЦБ'!$B$3),'Ставка ЦБ'!$C$3,(IF(AND(L143&gt;='Ставка ЦБ'!$A$4,L143&lt;='Ставка ЦБ'!$B$4),'Ставка ЦБ'!$C$4,(IF(AND(L143&gt;='Ставка ЦБ'!$A$5,L143&lt;='Ставка ЦБ'!$B$5),'Ставка ЦБ'!$C$5,(IF(AND(L143&gt;='Ставка ЦБ'!$A$6,L143&lt;='Ставка ЦБ'!$B$6),'Ставка ЦБ'!$C$6,(IF(AND(L143&gt;='Ставка ЦБ'!$A$7,L143&lt;='Ставка ЦБ'!$B$7),'Ставка ЦБ'!$C$7,'Ставка ЦБ'!$C$7)))))))))))</f>
        <v>7.4999999999999997E-2</v>
      </c>
      <c r="K143" s="6">
        <f t="shared" ca="1" si="14"/>
        <v>0</v>
      </c>
      <c r="L143" s="2"/>
    </row>
    <row r="144" spans="1:12" x14ac:dyDescent="0.25">
      <c r="A144" s="7" t="s">
        <v>156</v>
      </c>
      <c r="B144" s="2"/>
      <c r="C144" s="2"/>
      <c r="D144" s="5"/>
      <c r="E144" s="3"/>
      <c r="F144" s="5">
        <f t="shared" si="11"/>
        <v>1</v>
      </c>
      <c r="G144" s="5">
        <f t="shared" si="12"/>
        <v>0</v>
      </c>
      <c r="H144" s="4">
        <v>0.9</v>
      </c>
      <c r="I144" s="3">
        <f t="shared" si="13"/>
        <v>0</v>
      </c>
      <c r="J144" s="3">
        <f ca="1">IF(AND(L144&gt;='Ставка ЦБ'!$A$2,L144&lt;='Ставка ЦБ'!$B$2),'Ставка ЦБ'!$C$2,(IF(AND(L144&gt;='Ставка ЦБ'!$A$3,L144&lt;='Ставка ЦБ'!$B$3),'Ставка ЦБ'!$C$3,(IF(AND(L144&gt;='Ставка ЦБ'!$A$4,L144&lt;='Ставка ЦБ'!$B$4),'Ставка ЦБ'!$C$4,(IF(AND(L144&gt;='Ставка ЦБ'!$A$5,L144&lt;='Ставка ЦБ'!$B$5),'Ставка ЦБ'!$C$5,(IF(AND(L144&gt;='Ставка ЦБ'!$A$6,L144&lt;='Ставка ЦБ'!$B$6),'Ставка ЦБ'!$C$6,(IF(AND(L144&gt;='Ставка ЦБ'!$A$7,L144&lt;='Ставка ЦБ'!$B$7),'Ставка ЦБ'!$C$7,'Ставка ЦБ'!$C$7)))))))))))</f>
        <v>7.4999999999999997E-2</v>
      </c>
      <c r="K144" s="6">
        <f t="shared" ca="1" si="14"/>
        <v>0</v>
      </c>
      <c r="L144" s="2"/>
    </row>
    <row r="145" spans="1:12" x14ac:dyDescent="0.25">
      <c r="A145" s="7" t="s">
        <v>157</v>
      </c>
      <c r="B145" s="2"/>
      <c r="C145" s="2"/>
      <c r="D145" s="5"/>
      <c r="E145" s="3"/>
      <c r="F145" s="5">
        <f t="shared" si="11"/>
        <v>1</v>
      </c>
      <c r="G145" s="5">
        <f t="shared" si="12"/>
        <v>0</v>
      </c>
      <c r="H145" s="4">
        <v>0.9</v>
      </c>
      <c r="I145" s="3">
        <f t="shared" si="13"/>
        <v>0</v>
      </c>
      <c r="J145" s="3">
        <f ca="1">IF(AND(L145&gt;='Ставка ЦБ'!$A$2,L145&lt;='Ставка ЦБ'!$B$2),'Ставка ЦБ'!$C$2,(IF(AND(L145&gt;='Ставка ЦБ'!$A$3,L145&lt;='Ставка ЦБ'!$B$3),'Ставка ЦБ'!$C$3,(IF(AND(L145&gt;='Ставка ЦБ'!$A$4,L145&lt;='Ставка ЦБ'!$B$4),'Ставка ЦБ'!$C$4,(IF(AND(L145&gt;='Ставка ЦБ'!$A$5,L145&lt;='Ставка ЦБ'!$B$5),'Ставка ЦБ'!$C$5,(IF(AND(L145&gt;='Ставка ЦБ'!$A$6,L145&lt;='Ставка ЦБ'!$B$6),'Ставка ЦБ'!$C$6,(IF(AND(L145&gt;='Ставка ЦБ'!$A$7,L145&lt;='Ставка ЦБ'!$B$7),'Ставка ЦБ'!$C$7,'Ставка ЦБ'!$C$7)))))))))))</f>
        <v>7.4999999999999997E-2</v>
      </c>
      <c r="K145" s="6">
        <f t="shared" ca="1" si="14"/>
        <v>0</v>
      </c>
      <c r="L145" s="2"/>
    </row>
    <row r="146" spans="1:12" x14ac:dyDescent="0.25">
      <c r="A146" s="7" t="s">
        <v>158</v>
      </c>
      <c r="B146" s="2"/>
      <c r="C146" s="2"/>
      <c r="D146" s="5"/>
      <c r="E146" s="3"/>
      <c r="F146" s="5">
        <f t="shared" si="11"/>
        <v>1</v>
      </c>
      <c r="G146" s="5">
        <f t="shared" si="12"/>
        <v>0</v>
      </c>
      <c r="H146" s="4">
        <v>0.9</v>
      </c>
      <c r="I146" s="3">
        <f t="shared" si="13"/>
        <v>0</v>
      </c>
      <c r="J146" s="3">
        <f ca="1">IF(AND(L146&gt;='Ставка ЦБ'!$A$2,L146&lt;='Ставка ЦБ'!$B$2),'Ставка ЦБ'!$C$2,(IF(AND(L146&gt;='Ставка ЦБ'!$A$3,L146&lt;='Ставка ЦБ'!$B$3),'Ставка ЦБ'!$C$3,(IF(AND(L146&gt;='Ставка ЦБ'!$A$4,L146&lt;='Ставка ЦБ'!$B$4),'Ставка ЦБ'!$C$4,(IF(AND(L146&gt;='Ставка ЦБ'!$A$5,L146&lt;='Ставка ЦБ'!$B$5),'Ставка ЦБ'!$C$5,(IF(AND(L146&gt;='Ставка ЦБ'!$A$6,L146&lt;='Ставка ЦБ'!$B$6),'Ставка ЦБ'!$C$6,(IF(AND(L146&gt;='Ставка ЦБ'!$A$7,L146&lt;='Ставка ЦБ'!$B$7),'Ставка ЦБ'!$C$7,'Ставка ЦБ'!$C$7)))))))))))</f>
        <v>7.4999999999999997E-2</v>
      </c>
      <c r="K146" s="6">
        <f t="shared" ca="1" si="14"/>
        <v>0</v>
      </c>
      <c r="L146" s="2"/>
    </row>
    <row r="147" spans="1:12" x14ac:dyDescent="0.25">
      <c r="A147" s="7" t="s">
        <v>159</v>
      </c>
      <c r="B147" s="2"/>
      <c r="C147" s="2"/>
      <c r="D147" s="5"/>
      <c r="E147" s="3"/>
      <c r="F147" s="5">
        <f t="shared" si="11"/>
        <v>1</v>
      </c>
      <c r="G147" s="5">
        <f t="shared" si="12"/>
        <v>0</v>
      </c>
      <c r="H147" s="4">
        <v>0.9</v>
      </c>
      <c r="I147" s="3">
        <f t="shared" si="13"/>
        <v>0</v>
      </c>
      <c r="J147" s="3">
        <f ca="1">IF(AND(L147&gt;='Ставка ЦБ'!$A$2,L147&lt;='Ставка ЦБ'!$B$2),'Ставка ЦБ'!$C$2,(IF(AND(L147&gt;='Ставка ЦБ'!$A$3,L147&lt;='Ставка ЦБ'!$B$3),'Ставка ЦБ'!$C$3,(IF(AND(L147&gt;='Ставка ЦБ'!$A$4,L147&lt;='Ставка ЦБ'!$B$4),'Ставка ЦБ'!$C$4,(IF(AND(L147&gt;='Ставка ЦБ'!$A$5,L147&lt;='Ставка ЦБ'!$B$5),'Ставка ЦБ'!$C$5,(IF(AND(L147&gt;='Ставка ЦБ'!$A$6,L147&lt;='Ставка ЦБ'!$B$6),'Ставка ЦБ'!$C$6,(IF(AND(L147&gt;='Ставка ЦБ'!$A$7,L147&lt;='Ставка ЦБ'!$B$7),'Ставка ЦБ'!$C$7,'Ставка ЦБ'!$C$7)))))))))))</f>
        <v>7.4999999999999997E-2</v>
      </c>
      <c r="K147" s="6">
        <f t="shared" ca="1" si="14"/>
        <v>0</v>
      </c>
      <c r="L147" s="2"/>
    </row>
    <row r="148" spans="1:12" x14ac:dyDescent="0.25">
      <c r="A148" s="7" t="s">
        <v>160</v>
      </c>
      <c r="B148" s="2"/>
      <c r="C148" s="2"/>
      <c r="D148" s="5"/>
      <c r="E148" s="3"/>
      <c r="F148" s="5">
        <f t="shared" si="11"/>
        <v>1</v>
      </c>
      <c r="G148" s="5">
        <f t="shared" si="12"/>
        <v>0</v>
      </c>
      <c r="H148" s="4">
        <v>0.9</v>
      </c>
      <c r="I148" s="3">
        <f t="shared" si="13"/>
        <v>0</v>
      </c>
      <c r="J148" s="3">
        <f ca="1">IF(AND(L148&gt;='Ставка ЦБ'!$A$2,L148&lt;='Ставка ЦБ'!$B$2),'Ставка ЦБ'!$C$2,(IF(AND(L148&gt;='Ставка ЦБ'!$A$3,L148&lt;='Ставка ЦБ'!$B$3),'Ставка ЦБ'!$C$3,(IF(AND(L148&gt;='Ставка ЦБ'!$A$4,L148&lt;='Ставка ЦБ'!$B$4),'Ставка ЦБ'!$C$4,(IF(AND(L148&gt;='Ставка ЦБ'!$A$5,L148&lt;='Ставка ЦБ'!$B$5),'Ставка ЦБ'!$C$5,(IF(AND(L148&gt;='Ставка ЦБ'!$A$6,L148&lt;='Ставка ЦБ'!$B$6),'Ставка ЦБ'!$C$6,(IF(AND(L148&gt;='Ставка ЦБ'!$A$7,L148&lt;='Ставка ЦБ'!$B$7),'Ставка ЦБ'!$C$7,'Ставка ЦБ'!$C$7)))))))))))</f>
        <v>7.4999999999999997E-2</v>
      </c>
      <c r="K148" s="6">
        <f t="shared" ca="1" si="14"/>
        <v>0</v>
      </c>
      <c r="L148" s="2"/>
    </row>
    <row r="149" spans="1:12" x14ac:dyDescent="0.25">
      <c r="A149" s="7" t="s">
        <v>161</v>
      </c>
      <c r="B149" s="2"/>
      <c r="C149" s="2"/>
      <c r="D149" s="5"/>
      <c r="E149" s="3"/>
      <c r="F149" s="5">
        <f t="shared" si="11"/>
        <v>1</v>
      </c>
      <c r="G149" s="5">
        <f t="shared" si="12"/>
        <v>0</v>
      </c>
      <c r="H149" s="4">
        <v>0.9</v>
      </c>
      <c r="I149" s="3">
        <f t="shared" si="13"/>
        <v>0</v>
      </c>
      <c r="J149" s="3">
        <f ca="1">IF(AND(L149&gt;='Ставка ЦБ'!$A$2,L149&lt;='Ставка ЦБ'!$B$2),'Ставка ЦБ'!$C$2,(IF(AND(L149&gt;='Ставка ЦБ'!$A$3,L149&lt;='Ставка ЦБ'!$B$3),'Ставка ЦБ'!$C$3,(IF(AND(L149&gt;='Ставка ЦБ'!$A$4,L149&lt;='Ставка ЦБ'!$B$4),'Ставка ЦБ'!$C$4,(IF(AND(L149&gt;='Ставка ЦБ'!$A$5,L149&lt;='Ставка ЦБ'!$B$5),'Ставка ЦБ'!$C$5,(IF(AND(L149&gt;='Ставка ЦБ'!$A$6,L149&lt;='Ставка ЦБ'!$B$6),'Ставка ЦБ'!$C$6,(IF(AND(L149&gt;='Ставка ЦБ'!$A$7,L149&lt;='Ставка ЦБ'!$B$7),'Ставка ЦБ'!$C$7,'Ставка ЦБ'!$C$7)))))))))))</f>
        <v>7.4999999999999997E-2</v>
      </c>
      <c r="K149" s="6">
        <f t="shared" ca="1" si="14"/>
        <v>0</v>
      </c>
      <c r="L149" s="2"/>
    </row>
    <row r="150" spans="1:12" x14ac:dyDescent="0.25">
      <c r="A150" s="7" t="s">
        <v>162</v>
      </c>
      <c r="B150" s="2"/>
      <c r="C150" s="2"/>
      <c r="D150" s="5"/>
      <c r="E150" s="3"/>
      <c r="F150" s="5">
        <f t="shared" si="11"/>
        <v>1</v>
      </c>
      <c r="G150" s="5">
        <f t="shared" si="12"/>
        <v>0</v>
      </c>
      <c r="H150" s="4">
        <v>0.9</v>
      </c>
      <c r="I150" s="3">
        <f t="shared" si="13"/>
        <v>0</v>
      </c>
      <c r="J150" s="3">
        <f ca="1">IF(AND(L150&gt;='Ставка ЦБ'!$A$2,L150&lt;='Ставка ЦБ'!$B$2),'Ставка ЦБ'!$C$2,(IF(AND(L150&gt;='Ставка ЦБ'!$A$3,L150&lt;='Ставка ЦБ'!$B$3),'Ставка ЦБ'!$C$3,(IF(AND(L150&gt;='Ставка ЦБ'!$A$4,L150&lt;='Ставка ЦБ'!$B$4),'Ставка ЦБ'!$C$4,(IF(AND(L150&gt;='Ставка ЦБ'!$A$5,L150&lt;='Ставка ЦБ'!$B$5),'Ставка ЦБ'!$C$5,(IF(AND(L150&gt;='Ставка ЦБ'!$A$6,L150&lt;='Ставка ЦБ'!$B$6),'Ставка ЦБ'!$C$6,(IF(AND(L150&gt;='Ставка ЦБ'!$A$7,L150&lt;='Ставка ЦБ'!$B$7),'Ставка ЦБ'!$C$7,'Ставка ЦБ'!$C$7)))))))))))</f>
        <v>7.4999999999999997E-2</v>
      </c>
      <c r="K150" s="6">
        <f t="shared" ca="1" si="14"/>
        <v>0</v>
      </c>
      <c r="L150" s="2"/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C6DA-5FFA-473C-97DA-11FB3B709FD0}">
  <dimension ref="A1:C7"/>
  <sheetViews>
    <sheetView workbookViewId="0">
      <selection activeCell="A15" sqref="A15"/>
    </sheetView>
  </sheetViews>
  <sheetFormatPr defaultRowHeight="15" x14ac:dyDescent="0.25"/>
  <cols>
    <col min="1" max="1" width="12.85546875" customWidth="1"/>
    <col min="2" max="2" width="14.42578125" customWidth="1"/>
  </cols>
  <sheetData>
    <row r="1" spans="1:3" x14ac:dyDescent="0.25">
      <c r="A1" s="8" t="s">
        <v>10</v>
      </c>
      <c r="B1" s="8" t="s">
        <v>11</v>
      </c>
      <c r="C1" s="8" t="s">
        <v>12</v>
      </c>
    </row>
    <row r="2" spans="1:3" x14ac:dyDescent="0.25">
      <c r="A2" s="9">
        <v>44671</v>
      </c>
      <c r="B2" s="9">
        <v>44684</v>
      </c>
      <c r="C2" s="11">
        <v>0.17</v>
      </c>
    </row>
    <row r="3" spans="1:3" x14ac:dyDescent="0.25">
      <c r="A3" s="9">
        <v>44685</v>
      </c>
      <c r="B3" s="9">
        <v>44707</v>
      </c>
      <c r="C3" s="11">
        <v>0.14000000000000001</v>
      </c>
    </row>
    <row r="4" spans="1:3" x14ac:dyDescent="0.25">
      <c r="A4" s="9">
        <v>44708</v>
      </c>
      <c r="B4" s="10">
        <v>44725</v>
      </c>
      <c r="C4" s="11">
        <v>0.11</v>
      </c>
    </row>
    <row r="5" spans="1:3" x14ac:dyDescent="0.25">
      <c r="A5" s="9">
        <v>44726</v>
      </c>
      <c r="B5" s="9">
        <v>44766</v>
      </c>
      <c r="C5" s="11">
        <v>9.5000000000000001E-2</v>
      </c>
    </row>
    <row r="6" spans="1:3" x14ac:dyDescent="0.25">
      <c r="A6" s="9">
        <v>44767</v>
      </c>
      <c r="B6" s="9">
        <v>44822</v>
      </c>
      <c r="C6" s="11">
        <v>0.08</v>
      </c>
    </row>
    <row r="7" spans="1:3" x14ac:dyDescent="0.25">
      <c r="A7" s="18">
        <v>44823</v>
      </c>
      <c r="B7" s="18">
        <f ca="1">TODAY()</f>
        <v>44866</v>
      </c>
      <c r="C7" s="19">
        <v>7.4999999999999997E-2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804B-6BDB-4A0C-B076-D0ED768DF7F9}">
  <dimension ref="A1:BV73"/>
  <sheetViews>
    <sheetView workbookViewId="0">
      <selection activeCell="A2" sqref="A2"/>
    </sheetView>
  </sheetViews>
  <sheetFormatPr defaultRowHeight="15" x14ac:dyDescent="0.25"/>
  <cols>
    <col min="1" max="1" width="9.140625" style="12" customWidth="1"/>
    <col min="2" max="23" width="12.42578125" style="12" customWidth="1"/>
    <col min="24" max="24" width="12.42578125" style="15" bestFit="1" customWidth="1"/>
    <col min="25" max="63" width="12.42578125" style="12" bestFit="1" customWidth="1"/>
    <col min="64" max="64" width="12.42578125" style="15" bestFit="1" customWidth="1"/>
    <col min="65" max="70" width="11.42578125" style="12" bestFit="1" customWidth="1"/>
    <col min="71" max="71" width="10.42578125" style="12" customWidth="1"/>
    <col min="72" max="73" width="11.42578125" style="12" customWidth="1"/>
    <col min="74" max="74" width="11" style="12" customWidth="1"/>
    <col min="75" max="16384" width="9.140625" style="12"/>
  </cols>
  <sheetData>
    <row r="1" spans="1:74" x14ac:dyDescent="0.25">
      <c r="A1" s="17" t="s">
        <v>163</v>
      </c>
      <c r="B1" s="10">
        <v>44671</v>
      </c>
      <c r="C1" s="10">
        <v>44672</v>
      </c>
      <c r="D1" s="10">
        <v>44673</v>
      </c>
      <c r="E1" s="10">
        <v>44674</v>
      </c>
      <c r="F1" s="10">
        <v>44675</v>
      </c>
      <c r="G1" s="10">
        <v>44676</v>
      </c>
      <c r="H1" s="10">
        <v>44677</v>
      </c>
      <c r="I1" s="10">
        <v>44678</v>
      </c>
      <c r="J1" s="10">
        <v>44679</v>
      </c>
      <c r="K1" s="10">
        <v>44680</v>
      </c>
      <c r="L1" s="10">
        <v>44681</v>
      </c>
      <c r="M1" s="10">
        <v>44682</v>
      </c>
      <c r="N1" s="10">
        <v>44683</v>
      </c>
      <c r="O1" s="10">
        <v>44684</v>
      </c>
      <c r="P1" s="10">
        <v>44685</v>
      </c>
      <c r="Q1" s="10">
        <v>44686</v>
      </c>
      <c r="R1" s="10">
        <v>44687</v>
      </c>
      <c r="S1" s="10">
        <v>44688</v>
      </c>
      <c r="T1" s="10">
        <v>44689</v>
      </c>
      <c r="U1" s="10">
        <v>44690</v>
      </c>
      <c r="V1" s="10">
        <v>44691</v>
      </c>
      <c r="W1" s="10">
        <v>44692</v>
      </c>
      <c r="X1" s="10">
        <v>44693</v>
      </c>
      <c r="Y1" s="10">
        <v>44694</v>
      </c>
      <c r="Z1" s="10">
        <v>44695</v>
      </c>
      <c r="AA1" s="10">
        <v>44696</v>
      </c>
      <c r="AB1" s="10">
        <v>44697</v>
      </c>
      <c r="AC1" s="10">
        <v>44698</v>
      </c>
      <c r="AD1" s="10">
        <v>44699</v>
      </c>
      <c r="AE1" s="10">
        <v>44700</v>
      </c>
      <c r="AF1" s="10">
        <v>44701</v>
      </c>
      <c r="AG1" s="10">
        <v>44702</v>
      </c>
      <c r="AH1" s="10">
        <v>44703</v>
      </c>
      <c r="AI1" s="10">
        <v>44704</v>
      </c>
      <c r="AJ1" s="10">
        <v>44705</v>
      </c>
      <c r="AK1" s="10">
        <v>44706</v>
      </c>
      <c r="AL1" s="10">
        <v>44707</v>
      </c>
      <c r="AM1" s="10">
        <v>44708</v>
      </c>
      <c r="AN1" s="10">
        <v>44709</v>
      </c>
      <c r="AO1" s="10">
        <v>44710</v>
      </c>
      <c r="AP1" s="10">
        <v>44711</v>
      </c>
      <c r="AQ1" s="10">
        <v>44712</v>
      </c>
      <c r="AR1" s="10">
        <v>44713</v>
      </c>
      <c r="AS1" s="10">
        <v>44714</v>
      </c>
      <c r="AT1" s="10">
        <v>44715</v>
      </c>
      <c r="AU1" s="10">
        <v>44716</v>
      </c>
      <c r="AV1" s="10">
        <v>44717</v>
      </c>
      <c r="AW1" s="10">
        <v>44718</v>
      </c>
      <c r="AX1" s="10">
        <v>44719</v>
      </c>
      <c r="AY1" s="10">
        <v>44720</v>
      </c>
      <c r="AZ1" s="10">
        <v>44721</v>
      </c>
      <c r="BA1" s="10">
        <v>44722</v>
      </c>
      <c r="BB1" s="10">
        <v>44723</v>
      </c>
      <c r="BC1" s="10">
        <v>44724</v>
      </c>
      <c r="BD1" s="10">
        <v>44725</v>
      </c>
      <c r="BE1" s="10">
        <v>44726</v>
      </c>
      <c r="BF1" s="10">
        <v>44727</v>
      </c>
      <c r="BG1" s="10">
        <v>44728</v>
      </c>
      <c r="BH1" s="10">
        <v>44729</v>
      </c>
      <c r="BI1" s="10">
        <v>44730</v>
      </c>
      <c r="BJ1" s="10">
        <v>44731</v>
      </c>
      <c r="BK1" s="10">
        <v>44732</v>
      </c>
      <c r="BL1" s="10">
        <v>44733</v>
      </c>
      <c r="BM1" s="10">
        <v>44734</v>
      </c>
      <c r="BN1" s="10">
        <v>44735</v>
      </c>
      <c r="BO1" s="10">
        <v>44736</v>
      </c>
      <c r="BP1" s="10">
        <v>44737</v>
      </c>
      <c r="BQ1" s="10">
        <v>44738</v>
      </c>
      <c r="BR1" s="10">
        <v>44739</v>
      </c>
      <c r="BS1" s="10">
        <v>44740</v>
      </c>
      <c r="BT1" s="10">
        <v>44741</v>
      </c>
      <c r="BU1" s="10">
        <v>44742</v>
      </c>
      <c r="BV1" s="10">
        <v>44743</v>
      </c>
    </row>
    <row r="2" spans="1:74" x14ac:dyDescent="0.25">
      <c r="A2" s="16" t="s">
        <v>146</v>
      </c>
      <c r="B2" s="12">
        <v>500000</v>
      </c>
      <c r="C2" s="12">
        <v>500000</v>
      </c>
      <c r="D2" s="12">
        <v>500000</v>
      </c>
      <c r="E2" s="12">
        <v>500000</v>
      </c>
      <c r="F2" s="12">
        <v>500000</v>
      </c>
      <c r="G2" s="12">
        <v>500000</v>
      </c>
      <c r="H2" s="12">
        <v>500000</v>
      </c>
      <c r="I2" s="12">
        <v>500000</v>
      </c>
      <c r="J2" s="12">
        <v>500000</v>
      </c>
      <c r="K2" s="12">
        <v>500000</v>
      </c>
      <c r="L2" s="12">
        <v>500000</v>
      </c>
      <c r="M2" s="12">
        <v>500000</v>
      </c>
      <c r="N2" s="12">
        <v>500000</v>
      </c>
      <c r="O2" s="12">
        <v>500000</v>
      </c>
      <c r="P2" s="12">
        <v>500000</v>
      </c>
      <c r="Q2" s="12">
        <v>500000</v>
      </c>
      <c r="R2" s="12">
        <v>500000</v>
      </c>
      <c r="S2" s="12">
        <v>500000</v>
      </c>
      <c r="T2" s="12">
        <v>500000</v>
      </c>
      <c r="U2" s="12">
        <v>500000</v>
      </c>
      <c r="V2" s="12">
        <v>500000</v>
      </c>
      <c r="W2" s="12">
        <v>500000</v>
      </c>
    </row>
    <row r="3" spans="1:74" x14ac:dyDescent="0.25">
      <c r="B3" s="12">
        <v>150000</v>
      </c>
      <c r="C3" s="12">
        <v>150000</v>
      </c>
      <c r="D3" s="12">
        <v>150000</v>
      </c>
      <c r="E3" s="12">
        <v>150000</v>
      </c>
      <c r="F3" s="12">
        <v>150000</v>
      </c>
      <c r="G3" s="12">
        <v>150000</v>
      </c>
      <c r="H3" s="12">
        <v>150000</v>
      </c>
      <c r="I3" s="12">
        <v>150000</v>
      </c>
      <c r="J3" s="12">
        <v>150000</v>
      </c>
      <c r="K3" s="12">
        <v>150000</v>
      </c>
      <c r="L3" s="12">
        <v>150000</v>
      </c>
      <c r="M3" s="12">
        <v>150000</v>
      </c>
      <c r="N3" s="12">
        <v>150000</v>
      </c>
      <c r="O3" s="12">
        <v>150000</v>
      </c>
      <c r="P3" s="12">
        <v>150000</v>
      </c>
      <c r="Q3" s="12">
        <v>150000</v>
      </c>
      <c r="R3" s="12">
        <v>150000</v>
      </c>
      <c r="S3" s="12">
        <v>150000</v>
      </c>
      <c r="T3" s="12">
        <v>150000</v>
      </c>
      <c r="U3" s="12">
        <v>150000</v>
      </c>
      <c r="V3" s="12">
        <v>150000</v>
      </c>
      <c r="W3" s="12">
        <v>150000</v>
      </c>
    </row>
    <row r="4" spans="1:74" x14ac:dyDescent="0.25">
      <c r="B4" s="12">
        <v>550000</v>
      </c>
      <c r="C4" s="12">
        <v>550000</v>
      </c>
      <c r="D4" s="12">
        <v>550000</v>
      </c>
      <c r="E4" s="12">
        <v>550000</v>
      </c>
      <c r="F4" s="12">
        <v>550000</v>
      </c>
      <c r="G4" s="12">
        <v>550000</v>
      </c>
      <c r="H4" s="12">
        <v>550000</v>
      </c>
      <c r="I4" s="12">
        <v>550000</v>
      </c>
      <c r="J4" s="12">
        <v>550000</v>
      </c>
      <c r="K4" s="12">
        <v>550000</v>
      </c>
      <c r="L4" s="12">
        <v>550000</v>
      </c>
      <c r="M4" s="12">
        <v>550000</v>
      </c>
      <c r="N4" s="12">
        <v>550000</v>
      </c>
      <c r="O4" s="12">
        <v>550000</v>
      </c>
      <c r="P4" s="12">
        <v>550000</v>
      </c>
      <c r="Q4" s="12">
        <v>550000</v>
      </c>
      <c r="R4" s="12">
        <v>550000</v>
      </c>
      <c r="S4" s="12">
        <v>550000</v>
      </c>
      <c r="T4" s="12">
        <v>550000</v>
      </c>
      <c r="U4" s="12">
        <v>550000</v>
      </c>
      <c r="V4" s="12">
        <v>550000</v>
      </c>
      <c r="W4" s="12">
        <v>550000</v>
      </c>
    </row>
    <row r="5" spans="1:74" x14ac:dyDescent="0.25">
      <c r="B5" s="12">
        <v>500000</v>
      </c>
      <c r="C5" s="12">
        <v>500000</v>
      </c>
      <c r="D5" s="12">
        <v>500000</v>
      </c>
      <c r="E5" s="12">
        <v>500000</v>
      </c>
      <c r="F5" s="12">
        <v>500000</v>
      </c>
      <c r="G5" s="12">
        <v>500000</v>
      </c>
      <c r="H5" s="12">
        <v>500000</v>
      </c>
      <c r="I5" s="12">
        <v>500000</v>
      </c>
      <c r="J5" s="12">
        <v>500000</v>
      </c>
      <c r="K5" s="12">
        <v>500000</v>
      </c>
      <c r="L5" s="12">
        <v>500000</v>
      </c>
      <c r="M5" s="12">
        <v>500000</v>
      </c>
      <c r="N5" s="12">
        <v>500000</v>
      </c>
      <c r="O5" s="12">
        <v>500000</v>
      </c>
      <c r="P5" s="12">
        <v>500000</v>
      </c>
      <c r="Q5" s="12">
        <v>500000</v>
      </c>
      <c r="R5" s="12">
        <v>500000</v>
      </c>
      <c r="S5" s="12">
        <v>500000</v>
      </c>
      <c r="T5" s="12">
        <v>500000</v>
      </c>
      <c r="U5" s="12">
        <v>500000</v>
      </c>
      <c r="V5" s="12">
        <v>500000</v>
      </c>
      <c r="W5" s="12">
        <v>200000</v>
      </c>
      <c r="X5" s="15">
        <v>200000</v>
      </c>
    </row>
    <row r="6" spans="1:74" x14ac:dyDescent="0.25">
      <c r="B6" s="12">
        <v>1050000</v>
      </c>
      <c r="C6" s="12">
        <v>1050000</v>
      </c>
      <c r="D6" s="12">
        <v>1050000</v>
      </c>
      <c r="E6" s="12">
        <v>1050000</v>
      </c>
      <c r="F6" s="12">
        <v>1050000</v>
      </c>
      <c r="G6" s="12">
        <v>1050000</v>
      </c>
      <c r="H6" s="12">
        <v>1050000</v>
      </c>
      <c r="I6" s="12">
        <v>1050000</v>
      </c>
      <c r="J6" s="12">
        <v>1050000</v>
      </c>
      <c r="K6" s="12">
        <v>1050000</v>
      </c>
      <c r="L6" s="12">
        <v>1050000</v>
      </c>
      <c r="M6" s="12">
        <v>1050000</v>
      </c>
      <c r="N6" s="12">
        <v>1050000</v>
      </c>
      <c r="O6" s="12">
        <v>1050000</v>
      </c>
      <c r="P6" s="12">
        <v>1050000</v>
      </c>
      <c r="Q6" s="12">
        <v>1050000</v>
      </c>
      <c r="R6" s="12">
        <v>1050000</v>
      </c>
      <c r="S6" s="12">
        <v>1050000</v>
      </c>
      <c r="T6" s="12">
        <v>1050000</v>
      </c>
      <c r="U6" s="12">
        <v>1050000</v>
      </c>
      <c r="V6" s="12">
        <v>1050000</v>
      </c>
      <c r="W6" s="12">
        <v>1050000</v>
      </c>
      <c r="X6" s="15">
        <v>1050000</v>
      </c>
      <c r="Y6" s="12">
        <v>800000</v>
      </c>
      <c r="Z6" s="12">
        <v>400000</v>
      </c>
      <c r="AA6" s="12">
        <v>400000</v>
      </c>
      <c r="AB6" s="12">
        <v>400000</v>
      </c>
      <c r="AC6" s="12">
        <v>0</v>
      </c>
    </row>
    <row r="7" spans="1:74" x14ac:dyDescent="0.25">
      <c r="B7" s="12">
        <v>200000</v>
      </c>
      <c r="C7" s="12">
        <v>200000</v>
      </c>
      <c r="D7" s="12">
        <v>200000</v>
      </c>
      <c r="E7" s="12">
        <v>200000</v>
      </c>
      <c r="F7" s="12">
        <v>200000</v>
      </c>
      <c r="G7" s="12">
        <v>200000</v>
      </c>
      <c r="H7" s="12">
        <v>200000</v>
      </c>
      <c r="I7" s="12">
        <v>200000</v>
      </c>
      <c r="J7" s="12">
        <v>200000</v>
      </c>
      <c r="K7" s="12">
        <v>200000</v>
      </c>
      <c r="L7" s="12">
        <v>200000</v>
      </c>
      <c r="M7" s="12">
        <v>200000</v>
      </c>
      <c r="N7" s="12">
        <v>200000</v>
      </c>
      <c r="O7" s="12">
        <v>200000</v>
      </c>
      <c r="P7" s="12">
        <v>200000</v>
      </c>
      <c r="Q7" s="12">
        <v>200000</v>
      </c>
      <c r="R7" s="12">
        <v>200000</v>
      </c>
      <c r="S7" s="12">
        <v>200000</v>
      </c>
      <c r="T7" s="12">
        <v>200000</v>
      </c>
      <c r="U7" s="12">
        <v>200000</v>
      </c>
      <c r="V7" s="12">
        <v>200000</v>
      </c>
      <c r="W7" s="12">
        <v>200000</v>
      </c>
      <c r="X7" s="15">
        <v>200000</v>
      </c>
      <c r="Y7" s="12">
        <v>200000</v>
      </c>
      <c r="Z7" s="12">
        <v>200000</v>
      </c>
      <c r="AA7" s="12">
        <v>200000</v>
      </c>
      <c r="AB7" s="12">
        <v>200000</v>
      </c>
    </row>
    <row r="8" spans="1:74" x14ac:dyDescent="0.25">
      <c r="B8" s="12">
        <v>300000</v>
      </c>
      <c r="C8" s="12">
        <v>300000</v>
      </c>
      <c r="D8" s="12">
        <v>300000</v>
      </c>
      <c r="E8" s="12">
        <v>300000</v>
      </c>
      <c r="F8" s="12">
        <v>300000</v>
      </c>
      <c r="G8" s="12">
        <v>300000</v>
      </c>
      <c r="H8" s="12">
        <v>300000</v>
      </c>
      <c r="I8" s="12">
        <v>300000</v>
      </c>
      <c r="J8" s="12">
        <v>300000</v>
      </c>
      <c r="K8" s="12">
        <v>300000</v>
      </c>
      <c r="L8" s="12">
        <v>300000</v>
      </c>
      <c r="M8" s="12">
        <v>300000</v>
      </c>
      <c r="N8" s="12">
        <v>300000</v>
      </c>
      <c r="O8" s="12">
        <v>300000</v>
      </c>
      <c r="P8" s="12">
        <v>300000</v>
      </c>
      <c r="Q8" s="12">
        <v>300000</v>
      </c>
      <c r="R8" s="12">
        <v>300000</v>
      </c>
      <c r="S8" s="12">
        <v>300000</v>
      </c>
      <c r="T8" s="12">
        <v>300000</v>
      </c>
      <c r="U8" s="12">
        <v>300000</v>
      </c>
      <c r="V8" s="12">
        <v>300000</v>
      </c>
      <c r="W8" s="12">
        <v>300000</v>
      </c>
      <c r="X8" s="15">
        <v>300000</v>
      </c>
      <c r="Y8" s="12">
        <v>300000</v>
      </c>
      <c r="Z8" s="12">
        <v>300000</v>
      </c>
      <c r="AA8" s="12">
        <v>300000</v>
      </c>
      <c r="AB8" s="12">
        <v>300000</v>
      </c>
    </row>
    <row r="9" spans="1:74" x14ac:dyDescent="0.25">
      <c r="B9" s="12">
        <v>300000</v>
      </c>
      <c r="C9" s="12">
        <v>300000</v>
      </c>
      <c r="D9" s="12">
        <v>300000</v>
      </c>
      <c r="E9" s="12">
        <v>300000</v>
      </c>
      <c r="F9" s="12">
        <v>300000</v>
      </c>
      <c r="G9" s="12">
        <v>300000</v>
      </c>
      <c r="H9" s="12">
        <v>300000</v>
      </c>
      <c r="I9" s="12">
        <v>300000</v>
      </c>
      <c r="J9" s="12">
        <v>300000</v>
      </c>
      <c r="K9" s="12">
        <v>300000</v>
      </c>
      <c r="L9" s="12">
        <v>300000</v>
      </c>
      <c r="M9" s="12">
        <v>300000</v>
      </c>
      <c r="N9" s="12">
        <v>300000</v>
      </c>
      <c r="O9" s="12">
        <v>300000</v>
      </c>
      <c r="P9" s="12">
        <v>300000</v>
      </c>
      <c r="Q9" s="12">
        <v>300000</v>
      </c>
      <c r="R9" s="12">
        <v>300000</v>
      </c>
      <c r="S9" s="12">
        <v>300000</v>
      </c>
      <c r="T9" s="12">
        <v>300000</v>
      </c>
      <c r="U9" s="12">
        <v>300000</v>
      </c>
      <c r="V9" s="12">
        <v>300000</v>
      </c>
      <c r="W9" s="12">
        <v>300000</v>
      </c>
      <c r="X9" s="15">
        <v>300000</v>
      </c>
      <c r="Y9" s="12">
        <v>300000</v>
      </c>
      <c r="Z9" s="12">
        <v>300000</v>
      </c>
      <c r="AA9" s="12">
        <v>300000</v>
      </c>
      <c r="AB9" s="12">
        <v>300000</v>
      </c>
    </row>
    <row r="10" spans="1:74" x14ac:dyDescent="0.25">
      <c r="B10" s="12">
        <v>300000</v>
      </c>
      <c r="C10" s="12">
        <v>300000</v>
      </c>
      <c r="D10" s="12">
        <v>300000</v>
      </c>
      <c r="E10" s="12">
        <v>300000</v>
      </c>
      <c r="F10" s="12">
        <v>300000</v>
      </c>
      <c r="G10" s="12">
        <v>300000</v>
      </c>
      <c r="H10" s="12">
        <v>300000</v>
      </c>
      <c r="I10" s="12">
        <v>300000</v>
      </c>
      <c r="J10" s="12">
        <v>300000</v>
      </c>
      <c r="K10" s="12">
        <v>300000</v>
      </c>
      <c r="L10" s="12">
        <v>300000</v>
      </c>
      <c r="M10" s="12">
        <v>300000</v>
      </c>
      <c r="N10" s="12">
        <v>300000</v>
      </c>
      <c r="O10" s="12">
        <v>300000</v>
      </c>
      <c r="P10" s="12">
        <v>300000</v>
      </c>
      <c r="Q10" s="12">
        <v>300000</v>
      </c>
      <c r="R10" s="12">
        <v>300000</v>
      </c>
      <c r="S10" s="12">
        <v>300000</v>
      </c>
      <c r="T10" s="12">
        <v>300000</v>
      </c>
      <c r="U10" s="12">
        <v>300000</v>
      </c>
      <c r="V10" s="12">
        <v>300000</v>
      </c>
      <c r="W10" s="12">
        <v>300000</v>
      </c>
      <c r="X10" s="15">
        <v>300000</v>
      </c>
      <c r="Y10" s="12">
        <v>300000</v>
      </c>
      <c r="Z10" s="12">
        <v>300000</v>
      </c>
      <c r="AA10" s="12">
        <v>300000</v>
      </c>
      <c r="AB10" s="12">
        <v>300000</v>
      </c>
    </row>
    <row r="11" spans="1:74" x14ac:dyDescent="0.25">
      <c r="B11" s="12">
        <v>1150000</v>
      </c>
      <c r="C11" s="12">
        <v>1150000</v>
      </c>
      <c r="D11" s="12">
        <v>1150000</v>
      </c>
      <c r="E11" s="12">
        <v>1150000</v>
      </c>
      <c r="F11" s="12">
        <v>1150000</v>
      </c>
      <c r="G11" s="12">
        <v>1150000</v>
      </c>
      <c r="H11" s="12">
        <v>1150000</v>
      </c>
      <c r="I11" s="12">
        <v>1150000</v>
      </c>
      <c r="J11" s="12">
        <v>1150000</v>
      </c>
      <c r="K11" s="12">
        <v>1150000</v>
      </c>
      <c r="L11" s="12">
        <v>1150000</v>
      </c>
      <c r="M11" s="12">
        <v>1150000</v>
      </c>
      <c r="N11" s="12">
        <v>1150000</v>
      </c>
      <c r="O11" s="12">
        <v>1150000</v>
      </c>
      <c r="P11" s="12">
        <v>1150000</v>
      </c>
      <c r="Q11" s="12">
        <v>1150000</v>
      </c>
      <c r="R11" s="12">
        <v>1150000</v>
      </c>
      <c r="S11" s="12">
        <v>1150000</v>
      </c>
      <c r="T11" s="12">
        <v>1150000</v>
      </c>
      <c r="U11" s="12">
        <v>1150000</v>
      </c>
      <c r="V11" s="12">
        <v>1150000</v>
      </c>
      <c r="W11" s="12">
        <v>1150000</v>
      </c>
      <c r="X11" s="15">
        <v>1150000</v>
      </c>
      <c r="Y11" s="12">
        <v>1150000</v>
      </c>
      <c r="Z11" s="12">
        <v>1150000</v>
      </c>
      <c r="AA11" s="12">
        <v>1150000</v>
      </c>
      <c r="AB11" s="12">
        <v>1150000</v>
      </c>
      <c r="AC11" s="12">
        <v>350000</v>
      </c>
      <c r="AD11" s="12">
        <v>150000</v>
      </c>
      <c r="AE11" s="12">
        <v>150000</v>
      </c>
    </row>
    <row r="12" spans="1:74" x14ac:dyDescent="0.25">
      <c r="B12" s="12">
        <v>500000</v>
      </c>
      <c r="C12" s="12">
        <v>500000</v>
      </c>
      <c r="D12" s="12">
        <v>500000</v>
      </c>
      <c r="E12" s="12">
        <v>500000</v>
      </c>
      <c r="F12" s="12">
        <v>500000</v>
      </c>
      <c r="G12" s="12">
        <v>500000</v>
      </c>
      <c r="H12" s="12">
        <v>500000</v>
      </c>
      <c r="I12" s="12">
        <v>500000</v>
      </c>
      <c r="J12" s="12">
        <v>500000</v>
      </c>
      <c r="K12" s="12">
        <v>500000</v>
      </c>
      <c r="L12" s="12">
        <v>500000</v>
      </c>
      <c r="M12" s="12">
        <v>500000</v>
      </c>
      <c r="N12" s="12">
        <v>500000</v>
      </c>
      <c r="O12" s="12">
        <v>500000</v>
      </c>
      <c r="P12" s="12">
        <v>500000</v>
      </c>
      <c r="Q12" s="12">
        <v>500000</v>
      </c>
      <c r="R12" s="12">
        <v>500000</v>
      </c>
      <c r="S12" s="12">
        <v>500000</v>
      </c>
      <c r="T12" s="12">
        <v>500000</v>
      </c>
      <c r="U12" s="12">
        <v>500000</v>
      </c>
      <c r="V12" s="12">
        <v>500000</v>
      </c>
      <c r="W12" s="12">
        <v>500000</v>
      </c>
      <c r="X12" s="15">
        <v>500000</v>
      </c>
      <c r="Y12" s="12">
        <v>500000</v>
      </c>
      <c r="Z12" s="12">
        <v>500000</v>
      </c>
      <c r="AA12" s="12">
        <v>500000</v>
      </c>
      <c r="AB12" s="12">
        <v>500000</v>
      </c>
      <c r="AC12" s="12">
        <v>500000</v>
      </c>
      <c r="AD12" s="12">
        <v>500000</v>
      </c>
      <c r="AE12" s="12">
        <v>500000</v>
      </c>
    </row>
    <row r="13" spans="1:74" x14ac:dyDescent="0.25">
      <c r="B13" s="12">
        <v>500000</v>
      </c>
      <c r="C13" s="12">
        <v>500000</v>
      </c>
      <c r="D13" s="12">
        <v>500000</v>
      </c>
      <c r="E13" s="12">
        <v>500000</v>
      </c>
      <c r="F13" s="12">
        <v>500000</v>
      </c>
      <c r="G13" s="12">
        <v>500000</v>
      </c>
      <c r="H13" s="12">
        <v>500000</v>
      </c>
      <c r="I13" s="12">
        <v>500000</v>
      </c>
      <c r="J13" s="12">
        <v>500000</v>
      </c>
      <c r="K13" s="12">
        <v>500000</v>
      </c>
      <c r="L13" s="12">
        <v>500000</v>
      </c>
      <c r="M13" s="12">
        <v>500000</v>
      </c>
      <c r="N13" s="12">
        <v>500000</v>
      </c>
      <c r="O13" s="12">
        <v>500000</v>
      </c>
      <c r="P13" s="12">
        <v>500000</v>
      </c>
      <c r="Q13" s="12">
        <v>500000</v>
      </c>
      <c r="R13" s="12">
        <v>500000</v>
      </c>
      <c r="S13" s="12">
        <v>500000</v>
      </c>
      <c r="T13" s="12">
        <v>500000</v>
      </c>
      <c r="U13" s="12">
        <v>500000</v>
      </c>
      <c r="V13" s="12">
        <v>500000</v>
      </c>
      <c r="W13" s="12">
        <v>500000</v>
      </c>
      <c r="X13" s="15">
        <v>500000</v>
      </c>
      <c r="Y13" s="12">
        <v>500000</v>
      </c>
      <c r="Z13" s="12">
        <v>500000</v>
      </c>
      <c r="AA13" s="12">
        <v>500000</v>
      </c>
      <c r="AB13" s="12">
        <v>500000</v>
      </c>
      <c r="AC13" s="12">
        <v>500000</v>
      </c>
      <c r="AD13" s="12">
        <v>500000</v>
      </c>
      <c r="AE13" s="12">
        <v>500000</v>
      </c>
    </row>
    <row r="14" spans="1:74" x14ac:dyDescent="0.25">
      <c r="B14" s="12">
        <v>950000</v>
      </c>
      <c r="C14" s="12">
        <v>950000</v>
      </c>
      <c r="D14" s="12">
        <v>950000</v>
      </c>
      <c r="E14" s="12">
        <v>950000</v>
      </c>
      <c r="F14" s="12">
        <v>950000</v>
      </c>
      <c r="G14" s="12">
        <v>950000</v>
      </c>
      <c r="H14" s="12">
        <v>950000</v>
      </c>
      <c r="I14" s="12">
        <v>950000</v>
      </c>
      <c r="J14" s="12">
        <v>950000</v>
      </c>
      <c r="K14" s="12">
        <v>950000</v>
      </c>
      <c r="L14" s="12">
        <v>950000</v>
      </c>
      <c r="M14" s="12">
        <v>950000</v>
      </c>
      <c r="N14" s="12">
        <v>950000</v>
      </c>
      <c r="O14" s="12">
        <v>950000</v>
      </c>
      <c r="P14" s="12">
        <v>950000</v>
      </c>
      <c r="Q14" s="12">
        <v>950000</v>
      </c>
      <c r="R14" s="12">
        <v>950000</v>
      </c>
      <c r="S14" s="12">
        <v>950000</v>
      </c>
      <c r="T14" s="12">
        <v>950000</v>
      </c>
      <c r="U14" s="12">
        <v>950000</v>
      </c>
      <c r="V14" s="12">
        <v>950000</v>
      </c>
      <c r="W14" s="12">
        <v>950000</v>
      </c>
      <c r="X14" s="15">
        <v>950000</v>
      </c>
      <c r="Y14" s="12">
        <v>950000</v>
      </c>
      <c r="Z14" s="12">
        <v>950000</v>
      </c>
      <c r="AA14" s="12">
        <v>950000</v>
      </c>
      <c r="AB14" s="12">
        <v>950000</v>
      </c>
      <c r="AC14" s="12">
        <v>950000</v>
      </c>
      <c r="AD14" s="12">
        <v>950000</v>
      </c>
      <c r="AE14" s="12">
        <v>950000</v>
      </c>
      <c r="AF14" s="12">
        <v>800000</v>
      </c>
    </row>
    <row r="15" spans="1:74" x14ac:dyDescent="0.25">
      <c r="B15" s="12">
        <v>700000</v>
      </c>
      <c r="C15" s="12">
        <v>700000</v>
      </c>
      <c r="D15" s="12">
        <v>700000</v>
      </c>
      <c r="E15" s="12">
        <v>700000</v>
      </c>
      <c r="F15" s="12">
        <v>700000</v>
      </c>
      <c r="G15" s="12">
        <v>700000</v>
      </c>
      <c r="H15" s="12">
        <v>700000</v>
      </c>
      <c r="I15" s="12">
        <v>700000</v>
      </c>
      <c r="J15" s="12">
        <v>700000</v>
      </c>
      <c r="K15" s="12">
        <v>700000</v>
      </c>
      <c r="L15" s="12">
        <v>700000</v>
      </c>
      <c r="M15" s="12">
        <v>700000</v>
      </c>
      <c r="N15" s="12">
        <v>700000</v>
      </c>
      <c r="O15" s="12">
        <v>700000</v>
      </c>
      <c r="P15" s="12">
        <v>700000</v>
      </c>
      <c r="Q15" s="12">
        <v>700000</v>
      </c>
      <c r="R15" s="12">
        <v>700000</v>
      </c>
      <c r="S15" s="12">
        <v>700000</v>
      </c>
      <c r="T15" s="12">
        <v>700000</v>
      </c>
      <c r="U15" s="12">
        <v>700000</v>
      </c>
      <c r="V15" s="12">
        <v>700000</v>
      </c>
      <c r="W15" s="12">
        <v>700000</v>
      </c>
      <c r="X15" s="15">
        <v>700000</v>
      </c>
      <c r="Y15" s="12">
        <v>700000</v>
      </c>
      <c r="Z15" s="12">
        <v>700000</v>
      </c>
      <c r="AA15" s="12">
        <v>700000</v>
      </c>
      <c r="AB15" s="12">
        <v>700000</v>
      </c>
      <c r="AC15" s="12">
        <v>700000</v>
      </c>
      <c r="AD15" s="12">
        <v>700000</v>
      </c>
      <c r="AE15" s="12">
        <v>700000</v>
      </c>
      <c r="AF15" s="12">
        <v>700000</v>
      </c>
    </row>
    <row r="16" spans="1:74" x14ac:dyDescent="0.25">
      <c r="B16" s="12">
        <v>150000</v>
      </c>
      <c r="C16" s="12">
        <v>150000</v>
      </c>
      <c r="D16" s="12">
        <v>150000</v>
      </c>
      <c r="E16" s="12">
        <v>150000</v>
      </c>
      <c r="F16" s="12">
        <v>150000</v>
      </c>
      <c r="G16" s="12">
        <v>150000</v>
      </c>
      <c r="H16" s="12">
        <v>150000</v>
      </c>
      <c r="I16" s="12">
        <v>150000</v>
      </c>
      <c r="J16" s="12">
        <v>150000</v>
      </c>
      <c r="K16" s="12">
        <v>150000</v>
      </c>
      <c r="L16" s="12">
        <v>150000</v>
      </c>
      <c r="M16" s="12">
        <v>150000</v>
      </c>
      <c r="N16" s="12">
        <v>150000</v>
      </c>
      <c r="O16" s="12">
        <v>150000</v>
      </c>
      <c r="P16" s="12">
        <v>150000</v>
      </c>
      <c r="Q16" s="12">
        <v>150000</v>
      </c>
      <c r="R16" s="12">
        <v>150000</v>
      </c>
      <c r="S16" s="12">
        <v>150000</v>
      </c>
      <c r="T16" s="12">
        <v>150000</v>
      </c>
      <c r="U16" s="12">
        <v>150000</v>
      </c>
      <c r="V16" s="12">
        <v>150000</v>
      </c>
      <c r="W16" s="12">
        <v>150000</v>
      </c>
      <c r="X16" s="15">
        <v>150000</v>
      </c>
      <c r="Y16" s="12">
        <v>150000</v>
      </c>
      <c r="Z16" s="12">
        <v>150000</v>
      </c>
      <c r="AA16" s="12">
        <v>150000</v>
      </c>
      <c r="AB16" s="12">
        <v>150000</v>
      </c>
      <c r="AC16" s="12">
        <v>150000</v>
      </c>
      <c r="AD16" s="12">
        <v>150000</v>
      </c>
      <c r="AE16" s="12">
        <v>150000</v>
      </c>
      <c r="AF16" s="12">
        <v>150000</v>
      </c>
    </row>
    <row r="17" spans="2:70" x14ac:dyDescent="0.25">
      <c r="B17" s="12">
        <v>1300000</v>
      </c>
      <c r="C17" s="12">
        <v>1300000</v>
      </c>
      <c r="D17" s="12">
        <v>1300000</v>
      </c>
      <c r="E17" s="12">
        <v>1300000</v>
      </c>
      <c r="F17" s="12">
        <v>1300000</v>
      </c>
      <c r="G17" s="12">
        <v>1300000</v>
      </c>
      <c r="H17" s="12">
        <v>1300000</v>
      </c>
      <c r="I17" s="12">
        <v>1300000</v>
      </c>
      <c r="J17" s="12">
        <v>1300000</v>
      </c>
      <c r="K17" s="12">
        <v>1300000</v>
      </c>
      <c r="L17" s="12">
        <v>1300000</v>
      </c>
      <c r="M17" s="12">
        <v>1300000</v>
      </c>
      <c r="N17" s="12">
        <v>1300000</v>
      </c>
      <c r="O17" s="12">
        <v>1300000</v>
      </c>
      <c r="P17" s="12">
        <v>1300000</v>
      </c>
      <c r="Q17" s="12">
        <v>1300000</v>
      </c>
      <c r="R17" s="12">
        <v>1300000</v>
      </c>
      <c r="S17" s="12">
        <v>1300000</v>
      </c>
      <c r="T17" s="12">
        <v>1300000</v>
      </c>
      <c r="U17" s="12">
        <v>1300000</v>
      </c>
      <c r="V17" s="12">
        <v>1300000</v>
      </c>
      <c r="W17" s="12">
        <v>1300000</v>
      </c>
      <c r="X17" s="15">
        <v>1300000</v>
      </c>
      <c r="Y17" s="12">
        <v>1300000</v>
      </c>
      <c r="Z17" s="12">
        <v>1300000</v>
      </c>
      <c r="AA17" s="12">
        <v>1300000</v>
      </c>
      <c r="AB17" s="12">
        <v>1300000</v>
      </c>
      <c r="AC17" s="12">
        <v>1300000</v>
      </c>
      <c r="AD17" s="12">
        <v>1300000</v>
      </c>
      <c r="AE17" s="12">
        <v>1300000</v>
      </c>
      <c r="AF17" s="12">
        <v>1300000</v>
      </c>
      <c r="AG17" s="12">
        <v>1300000</v>
      </c>
      <c r="AH17" s="12">
        <v>1300000</v>
      </c>
      <c r="AI17" s="12">
        <v>1300000</v>
      </c>
    </row>
    <row r="18" spans="2:70" x14ac:dyDescent="0.25">
      <c r="B18" s="12">
        <v>1050000</v>
      </c>
      <c r="C18" s="12">
        <v>1050000</v>
      </c>
      <c r="D18" s="12">
        <v>1050000</v>
      </c>
      <c r="E18" s="12">
        <v>1050000</v>
      </c>
      <c r="F18" s="12">
        <v>1050000</v>
      </c>
      <c r="G18" s="12">
        <v>1050000</v>
      </c>
      <c r="H18" s="12">
        <v>1050000</v>
      </c>
      <c r="I18" s="12">
        <v>1050000</v>
      </c>
      <c r="J18" s="12">
        <v>1050000</v>
      </c>
      <c r="K18" s="12">
        <v>1050000</v>
      </c>
      <c r="L18" s="12">
        <v>1050000</v>
      </c>
      <c r="M18" s="12">
        <v>1050000</v>
      </c>
      <c r="N18" s="12">
        <v>1050000</v>
      </c>
      <c r="O18" s="12">
        <v>1050000</v>
      </c>
      <c r="P18" s="12">
        <v>1050000</v>
      </c>
      <c r="Q18" s="12">
        <v>1050000</v>
      </c>
      <c r="R18" s="12">
        <v>1050000</v>
      </c>
      <c r="S18" s="12">
        <v>1050000</v>
      </c>
      <c r="T18" s="12">
        <v>1050000</v>
      </c>
      <c r="U18" s="12">
        <v>1050000</v>
      </c>
      <c r="V18" s="12">
        <v>1050000</v>
      </c>
      <c r="W18" s="12">
        <v>1050000</v>
      </c>
      <c r="X18" s="15">
        <v>1050000</v>
      </c>
      <c r="Y18" s="12">
        <v>1050000</v>
      </c>
      <c r="Z18" s="12">
        <v>1050000</v>
      </c>
      <c r="AA18" s="12">
        <v>1050000</v>
      </c>
      <c r="AB18" s="12">
        <v>1050000</v>
      </c>
      <c r="AC18" s="12">
        <v>1050000</v>
      </c>
      <c r="AD18" s="12">
        <v>1050000</v>
      </c>
      <c r="AE18" s="12">
        <v>1050000</v>
      </c>
      <c r="AF18" s="12">
        <v>1050000</v>
      </c>
      <c r="AG18" s="12">
        <v>1050000</v>
      </c>
      <c r="AH18" s="12">
        <v>1050000</v>
      </c>
      <c r="AI18" s="12">
        <v>1050000</v>
      </c>
      <c r="AJ18" s="12">
        <v>1050000</v>
      </c>
    </row>
    <row r="19" spans="2:70" x14ac:dyDescent="0.25">
      <c r="B19" s="12">
        <v>800000</v>
      </c>
      <c r="C19" s="12">
        <v>800000</v>
      </c>
      <c r="D19" s="12">
        <v>800000</v>
      </c>
      <c r="E19" s="12">
        <v>800000</v>
      </c>
      <c r="F19" s="12">
        <v>800000</v>
      </c>
      <c r="G19" s="12">
        <v>800000</v>
      </c>
      <c r="H19" s="12">
        <v>800000</v>
      </c>
      <c r="I19" s="12">
        <v>800000</v>
      </c>
      <c r="J19" s="12">
        <v>800000</v>
      </c>
      <c r="K19" s="12">
        <v>800000</v>
      </c>
      <c r="L19" s="12">
        <v>800000</v>
      </c>
      <c r="M19" s="12">
        <v>800000</v>
      </c>
      <c r="N19" s="12">
        <v>800000</v>
      </c>
      <c r="O19" s="12">
        <v>800000</v>
      </c>
      <c r="P19" s="12">
        <v>800000</v>
      </c>
      <c r="Q19" s="12">
        <v>800000</v>
      </c>
      <c r="R19" s="12">
        <v>800000</v>
      </c>
      <c r="S19" s="12">
        <v>800000</v>
      </c>
      <c r="T19" s="12">
        <v>800000</v>
      </c>
      <c r="U19" s="12">
        <v>800000</v>
      </c>
      <c r="V19" s="12">
        <v>800000</v>
      </c>
      <c r="W19" s="12">
        <v>800000</v>
      </c>
      <c r="X19" s="15">
        <v>800000</v>
      </c>
      <c r="Y19" s="12">
        <v>800000</v>
      </c>
      <c r="Z19" s="12">
        <v>800000</v>
      </c>
      <c r="AA19" s="12">
        <v>800000</v>
      </c>
      <c r="AB19" s="12">
        <v>800000</v>
      </c>
      <c r="AC19" s="12">
        <v>800000</v>
      </c>
      <c r="AD19" s="12">
        <v>800000</v>
      </c>
      <c r="AE19" s="12">
        <v>800000</v>
      </c>
      <c r="AF19" s="12">
        <v>800000</v>
      </c>
      <c r="AG19" s="12">
        <v>800000</v>
      </c>
      <c r="AH19" s="12">
        <v>800000</v>
      </c>
      <c r="AI19" s="12">
        <v>800000</v>
      </c>
      <c r="AJ19" s="12">
        <v>800000</v>
      </c>
      <c r="AK19" s="12">
        <v>800000</v>
      </c>
      <c r="AL19" s="12">
        <v>50000</v>
      </c>
    </row>
    <row r="20" spans="2:70" x14ac:dyDescent="0.25">
      <c r="B20" s="12">
        <v>350000</v>
      </c>
      <c r="C20" s="12">
        <v>350000</v>
      </c>
      <c r="D20" s="12">
        <v>350000</v>
      </c>
      <c r="E20" s="12">
        <v>350000</v>
      </c>
      <c r="F20" s="12">
        <v>350000</v>
      </c>
      <c r="G20" s="12">
        <v>350000</v>
      </c>
      <c r="H20" s="12">
        <v>350000</v>
      </c>
      <c r="I20" s="12">
        <v>350000</v>
      </c>
      <c r="J20" s="12">
        <v>350000</v>
      </c>
      <c r="K20" s="12">
        <v>350000</v>
      </c>
      <c r="L20" s="12">
        <v>350000</v>
      </c>
      <c r="M20" s="12">
        <v>350000</v>
      </c>
      <c r="N20" s="12">
        <v>350000</v>
      </c>
      <c r="O20" s="12">
        <v>350000</v>
      </c>
      <c r="P20" s="12">
        <v>350000</v>
      </c>
      <c r="Q20" s="12">
        <v>350000</v>
      </c>
      <c r="R20" s="12">
        <v>350000</v>
      </c>
      <c r="S20" s="12">
        <v>350000</v>
      </c>
      <c r="T20" s="12">
        <v>350000</v>
      </c>
      <c r="U20" s="12">
        <v>350000</v>
      </c>
      <c r="V20" s="12">
        <v>350000</v>
      </c>
      <c r="W20" s="12">
        <v>350000</v>
      </c>
      <c r="X20" s="15">
        <v>350000</v>
      </c>
      <c r="Y20" s="12">
        <v>350000</v>
      </c>
      <c r="Z20" s="12">
        <v>350000</v>
      </c>
      <c r="AA20" s="12">
        <v>350000</v>
      </c>
      <c r="AB20" s="12">
        <v>350000</v>
      </c>
      <c r="AC20" s="12">
        <v>350000</v>
      </c>
      <c r="AD20" s="12">
        <v>350000</v>
      </c>
      <c r="AE20" s="12">
        <v>350000</v>
      </c>
      <c r="AF20" s="12">
        <v>350000</v>
      </c>
      <c r="AG20" s="12">
        <v>350000</v>
      </c>
      <c r="AH20" s="12">
        <v>350000</v>
      </c>
      <c r="AI20" s="12">
        <v>350000</v>
      </c>
      <c r="AJ20" s="12">
        <v>350000</v>
      </c>
      <c r="AK20" s="12">
        <v>350000</v>
      </c>
      <c r="AL20" s="12">
        <v>350000</v>
      </c>
    </row>
    <row r="21" spans="2:70" x14ac:dyDescent="0.25">
      <c r="B21" s="12">
        <v>2450000</v>
      </c>
      <c r="C21" s="12">
        <v>2450000</v>
      </c>
      <c r="D21" s="12">
        <v>2450000</v>
      </c>
      <c r="E21" s="12">
        <v>2450000</v>
      </c>
      <c r="F21" s="12">
        <v>2450000</v>
      </c>
      <c r="G21" s="12">
        <v>2450000</v>
      </c>
      <c r="H21" s="12">
        <v>2450000</v>
      </c>
      <c r="I21" s="12">
        <v>2450000</v>
      </c>
      <c r="J21" s="12">
        <v>2450000</v>
      </c>
      <c r="K21" s="12">
        <v>2450000</v>
      </c>
      <c r="L21" s="12">
        <v>2450000</v>
      </c>
      <c r="M21" s="12">
        <v>2450000</v>
      </c>
      <c r="N21" s="12">
        <v>2450000</v>
      </c>
      <c r="O21" s="12">
        <v>2450000</v>
      </c>
      <c r="P21" s="12">
        <v>2450000</v>
      </c>
      <c r="Q21" s="12">
        <v>2450000</v>
      </c>
      <c r="R21" s="12">
        <v>2450000</v>
      </c>
      <c r="S21" s="12">
        <v>2450000</v>
      </c>
      <c r="T21" s="12">
        <v>2450000</v>
      </c>
      <c r="U21" s="12">
        <v>2450000</v>
      </c>
      <c r="V21" s="12">
        <v>2450000</v>
      </c>
      <c r="W21" s="12">
        <v>2450000</v>
      </c>
      <c r="X21" s="15">
        <v>2450000</v>
      </c>
      <c r="Y21" s="12">
        <v>2450000</v>
      </c>
      <c r="Z21" s="12">
        <v>2450000</v>
      </c>
      <c r="AA21" s="12">
        <v>2450000</v>
      </c>
      <c r="AB21" s="12">
        <v>2450000</v>
      </c>
      <c r="AC21" s="12">
        <v>2450000</v>
      </c>
      <c r="AD21" s="12">
        <v>2450000</v>
      </c>
      <c r="AE21" s="12">
        <v>2450000</v>
      </c>
      <c r="AF21" s="12">
        <v>2450000</v>
      </c>
      <c r="AG21" s="12">
        <v>2450000</v>
      </c>
      <c r="AH21" s="12">
        <v>2450000</v>
      </c>
      <c r="AI21" s="12">
        <v>2450000</v>
      </c>
      <c r="AJ21" s="12">
        <v>2450000</v>
      </c>
      <c r="AK21" s="12">
        <v>2450000</v>
      </c>
      <c r="AL21" s="12">
        <v>2450000</v>
      </c>
      <c r="AM21" s="12">
        <v>1800000</v>
      </c>
      <c r="AN21" s="12">
        <v>1800000</v>
      </c>
      <c r="AO21" s="12">
        <v>1800000</v>
      </c>
      <c r="AP21" s="12">
        <v>1800000</v>
      </c>
      <c r="AQ21" s="12">
        <v>1500000</v>
      </c>
      <c r="AR21" s="12">
        <v>1250000</v>
      </c>
      <c r="AS21" s="12">
        <v>450000</v>
      </c>
    </row>
    <row r="22" spans="2:70" x14ac:dyDescent="0.25">
      <c r="B22" s="12">
        <v>100000</v>
      </c>
      <c r="C22" s="12">
        <v>100000</v>
      </c>
      <c r="D22" s="12">
        <v>100000</v>
      </c>
      <c r="E22" s="12">
        <v>100000</v>
      </c>
      <c r="F22" s="12">
        <v>100000</v>
      </c>
      <c r="G22" s="12">
        <v>100000</v>
      </c>
      <c r="H22" s="12">
        <v>100000</v>
      </c>
      <c r="I22" s="12">
        <v>100000</v>
      </c>
      <c r="J22" s="12">
        <v>100000</v>
      </c>
      <c r="K22" s="12">
        <v>100000</v>
      </c>
      <c r="L22" s="12">
        <v>100000</v>
      </c>
      <c r="M22" s="12">
        <v>100000</v>
      </c>
      <c r="N22" s="12">
        <v>100000</v>
      </c>
      <c r="O22" s="12">
        <v>100000</v>
      </c>
      <c r="P22" s="12">
        <v>100000</v>
      </c>
      <c r="Q22" s="12">
        <v>100000</v>
      </c>
      <c r="R22" s="12">
        <v>100000</v>
      </c>
      <c r="S22" s="12">
        <v>100000</v>
      </c>
      <c r="T22" s="12">
        <v>100000</v>
      </c>
      <c r="U22" s="12">
        <v>100000</v>
      </c>
      <c r="V22" s="12">
        <v>100000</v>
      </c>
      <c r="W22" s="12">
        <v>100000</v>
      </c>
      <c r="X22" s="15">
        <v>100000</v>
      </c>
      <c r="Y22" s="12">
        <v>100000</v>
      </c>
      <c r="Z22" s="12">
        <v>100000</v>
      </c>
      <c r="AA22" s="12">
        <v>100000</v>
      </c>
      <c r="AB22" s="12">
        <v>100000</v>
      </c>
      <c r="AC22" s="12">
        <v>100000</v>
      </c>
      <c r="AD22" s="12">
        <v>100000</v>
      </c>
      <c r="AE22" s="12">
        <v>100000</v>
      </c>
      <c r="AF22" s="12">
        <v>100000</v>
      </c>
      <c r="AG22" s="12">
        <v>100000</v>
      </c>
      <c r="AH22" s="12">
        <v>100000</v>
      </c>
      <c r="AI22" s="12">
        <v>100000</v>
      </c>
      <c r="AJ22" s="12">
        <v>100000</v>
      </c>
      <c r="AK22" s="12">
        <v>100000</v>
      </c>
      <c r="AL22" s="12">
        <v>100000</v>
      </c>
      <c r="AM22" s="12">
        <v>100000</v>
      </c>
      <c r="AN22" s="12">
        <v>100000</v>
      </c>
      <c r="AO22" s="12">
        <v>100000</v>
      </c>
      <c r="AP22" s="12">
        <v>100000</v>
      </c>
      <c r="AQ22" s="12">
        <v>100000</v>
      </c>
      <c r="AR22" s="12">
        <v>100000</v>
      </c>
      <c r="AS22" s="12">
        <v>100000</v>
      </c>
    </row>
    <row r="23" spans="2:70" x14ac:dyDescent="0.25">
      <c r="B23" s="12">
        <v>800000</v>
      </c>
      <c r="C23" s="12">
        <v>800000</v>
      </c>
      <c r="D23" s="12">
        <v>800000</v>
      </c>
      <c r="E23" s="12">
        <v>800000</v>
      </c>
      <c r="F23" s="12">
        <v>800000</v>
      </c>
      <c r="G23" s="12">
        <v>800000</v>
      </c>
      <c r="H23" s="12">
        <v>800000</v>
      </c>
      <c r="I23" s="12">
        <v>800000</v>
      </c>
      <c r="J23" s="12">
        <v>800000</v>
      </c>
      <c r="K23" s="12">
        <v>800000</v>
      </c>
      <c r="L23" s="12">
        <v>800000</v>
      </c>
      <c r="M23" s="12">
        <v>800000</v>
      </c>
      <c r="N23" s="12">
        <v>800000</v>
      </c>
      <c r="O23" s="12">
        <v>800000</v>
      </c>
      <c r="P23" s="12">
        <v>800000</v>
      </c>
      <c r="Q23" s="12">
        <v>800000</v>
      </c>
      <c r="R23" s="12">
        <v>800000</v>
      </c>
      <c r="S23" s="12">
        <v>800000</v>
      </c>
      <c r="T23" s="12">
        <v>800000</v>
      </c>
      <c r="U23" s="12">
        <v>800000</v>
      </c>
      <c r="V23" s="12">
        <v>800000</v>
      </c>
      <c r="W23" s="12">
        <v>800000</v>
      </c>
      <c r="X23" s="15">
        <v>800000</v>
      </c>
      <c r="Y23" s="12">
        <v>800000</v>
      </c>
      <c r="Z23" s="12">
        <v>800000</v>
      </c>
      <c r="AA23" s="12">
        <v>800000</v>
      </c>
      <c r="AB23" s="12">
        <v>800000</v>
      </c>
      <c r="AC23" s="12">
        <v>800000</v>
      </c>
      <c r="AD23" s="12">
        <v>800000</v>
      </c>
      <c r="AE23" s="12">
        <v>800000</v>
      </c>
      <c r="AF23" s="12">
        <v>800000</v>
      </c>
      <c r="AG23" s="12">
        <v>800000</v>
      </c>
      <c r="AH23" s="12">
        <v>800000</v>
      </c>
      <c r="AI23" s="12">
        <v>800000</v>
      </c>
      <c r="AJ23" s="12">
        <v>800000</v>
      </c>
      <c r="AK23" s="12">
        <v>800000</v>
      </c>
      <c r="AL23" s="12">
        <v>800000</v>
      </c>
      <c r="AM23" s="12">
        <v>800000</v>
      </c>
      <c r="AN23" s="12">
        <v>800000</v>
      </c>
      <c r="AO23" s="12">
        <v>800000</v>
      </c>
      <c r="AP23" s="12">
        <v>800000</v>
      </c>
      <c r="AQ23" s="12">
        <v>800000</v>
      </c>
      <c r="AR23" s="12">
        <v>800000</v>
      </c>
      <c r="AS23" s="12">
        <v>800000</v>
      </c>
      <c r="AT23" s="12">
        <v>800000</v>
      </c>
      <c r="AU23" s="12">
        <v>500000</v>
      </c>
      <c r="AV23" s="12">
        <v>500000</v>
      </c>
      <c r="AW23" s="12">
        <v>500000</v>
      </c>
    </row>
    <row r="24" spans="2:70" x14ac:dyDescent="0.25">
      <c r="B24" s="12">
        <v>1800000</v>
      </c>
      <c r="C24" s="12">
        <v>1800000</v>
      </c>
      <c r="D24" s="12">
        <v>1800000</v>
      </c>
      <c r="E24" s="12">
        <v>1800000</v>
      </c>
      <c r="F24" s="12">
        <v>1800000</v>
      </c>
      <c r="G24" s="12">
        <v>1800000</v>
      </c>
      <c r="H24" s="12">
        <v>1800000</v>
      </c>
      <c r="I24" s="12">
        <v>1800000</v>
      </c>
      <c r="J24" s="12">
        <v>1800000</v>
      </c>
      <c r="K24" s="12">
        <v>1800000</v>
      </c>
      <c r="L24" s="12">
        <v>1800000</v>
      </c>
      <c r="M24" s="12">
        <v>1800000</v>
      </c>
      <c r="N24" s="12">
        <v>1800000</v>
      </c>
      <c r="O24" s="12">
        <v>1800000</v>
      </c>
      <c r="P24" s="12">
        <v>1800000</v>
      </c>
      <c r="Q24" s="12">
        <v>1800000</v>
      </c>
      <c r="R24" s="12">
        <v>1800000</v>
      </c>
      <c r="S24" s="12">
        <v>1800000</v>
      </c>
      <c r="T24" s="12">
        <v>1800000</v>
      </c>
      <c r="U24" s="12">
        <v>1800000</v>
      </c>
      <c r="V24" s="12">
        <v>1800000</v>
      </c>
      <c r="W24" s="12">
        <v>1800000</v>
      </c>
      <c r="X24" s="15">
        <v>1800000</v>
      </c>
      <c r="Y24" s="12">
        <v>1800000</v>
      </c>
      <c r="Z24" s="12">
        <v>1800000</v>
      </c>
      <c r="AA24" s="12">
        <v>1800000</v>
      </c>
      <c r="AB24" s="12">
        <v>1800000</v>
      </c>
      <c r="AC24" s="12">
        <v>1800000</v>
      </c>
      <c r="AD24" s="12">
        <v>1800000</v>
      </c>
      <c r="AE24" s="12">
        <v>1800000</v>
      </c>
      <c r="AF24" s="12">
        <v>1800000</v>
      </c>
      <c r="AG24" s="12">
        <v>1800000</v>
      </c>
      <c r="AH24" s="12">
        <v>1800000</v>
      </c>
      <c r="AI24" s="12">
        <v>1800000</v>
      </c>
      <c r="AJ24" s="12">
        <v>1800000</v>
      </c>
      <c r="AK24" s="12">
        <v>1800000</v>
      </c>
      <c r="AL24" s="12">
        <v>1800000</v>
      </c>
      <c r="AM24" s="12">
        <v>1800000</v>
      </c>
      <c r="AN24" s="12">
        <v>1800000</v>
      </c>
      <c r="AO24" s="12">
        <v>1800000</v>
      </c>
      <c r="AP24" s="12">
        <v>1800000</v>
      </c>
      <c r="AQ24" s="12">
        <v>1800000</v>
      </c>
      <c r="AR24" s="12">
        <v>1800000</v>
      </c>
      <c r="AS24" s="12">
        <v>1800000</v>
      </c>
      <c r="AT24" s="12">
        <v>1800000</v>
      </c>
      <c r="AU24" s="12">
        <v>1800000</v>
      </c>
      <c r="AV24" s="12">
        <v>1800000</v>
      </c>
      <c r="AW24" s="12">
        <v>1800000</v>
      </c>
      <c r="AX24" s="12">
        <v>1200000</v>
      </c>
      <c r="AY24" s="12">
        <v>900000</v>
      </c>
      <c r="AZ24" s="12">
        <v>450000</v>
      </c>
      <c r="BA24" s="12">
        <v>250000</v>
      </c>
      <c r="BB24" s="12">
        <v>250000</v>
      </c>
    </row>
    <row r="25" spans="2:70" x14ac:dyDescent="0.25">
      <c r="B25" s="12">
        <v>200000</v>
      </c>
      <c r="C25" s="12">
        <v>200000</v>
      </c>
      <c r="D25" s="12">
        <v>200000</v>
      </c>
      <c r="E25" s="12">
        <v>200000</v>
      </c>
      <c r="F25" s="12">
        <v>200000</v>
      </c>
      <c r="G25" s="12">
        <v>200000</v>
      </c>
      <c r="H25" s="12">
        <v>200000</v>
      </c>
      <c r="I25" s="12">
        <v>200000</v>
      </c>
      <c r="J25" s="12">
        <v>200000</v>
      </c>
      <c r="K25" s="12">
        <v>200000</v>
      </c>
      <c r="L25" s="12">
        <v>200000</v>
      </c>
      <c r="M25" s="12">
        <v>200000</v>
      </c>
      <c r="N25" s="12">
        <v>200000</v>
      </c>
      <c r="O25" s="12">
        <v>200000</v>
      </c>
      <c r="P25" s="12">
        <v>200000</v>
      </c>
      <c r="Q25" s="12">
        <v>200000</v>
      </c>
      <c r="R25" s="12">
        <v>200000</v>
      </c>
      <c r="S25" s="12">
        <v>200000</v>
      </c>
      <c r="T25" s="12">
        <v>200000</v>
      </c>
      <c r="U25" s="12">
        <v>200000</v>
      </c>
      <c r="V25" s="12">
        <v>200000</v>
      </c>
      <c r="W25" s="12">
        <v>200000</v>
      </c>
      <c r="X25" s="15">
        <v>200000</v>
      </c>
      <c r="Y25" s="12">
        <v>200000</v>
      </c>
      <c r="Z25" s="12">
        <v>200000</v>
      </c>
      <c r="AA25" s="12">
        <v>200000</v>
      </c>
      <c r="AB25" s="12">
        <v>200000</v>
      </c>
      <c r="AC25" s="12">
        <v>200000</v>
      </c>
      <c r="AD25" s="12">
        <v>200000</v>
      </c>
      <c r="AE25" s="12">
        <v>200000</v>
      </c>
      <c r="AF25" s="12">
        <v>200000</v>
      </c>
      <c r="AG25" s="12">
        <v>200000</v>
      </c>
      <c r="AH25" s="12">
        <v>200000</v>
      </c>
      <c r="AI25" s="12">
        <v>200000</v>
      </c>
      <c r="AJ25" s="12">
        <v>200000</v>
      </c>
      <c r="AK25" s="12">
        <v>200000</v>
      </c>
      <c r="AL25" s="12">
        <v>200000</v>
      </c>
      <c r="AM25" s="12">
        <v>200000</v>
      </c>
      <c r="AN25" s="12">
        <v>200000</v>
      </c>
      <c r="AO25" s="12">
        <v>200000</v>
      </c>
      <c r="AP25" s="12">
        <v>200000</v>
      </c>
      <c r="AQ25" s="12">
        <v>200000</v>
      </c>
      <c r="AR25" s="12">
        <v>200000</v>
      </c>
      <c r="AS25" s="12">
        <v>200000</v>
      </c>
      <c r="AT25" s="12">
        <v>200000</v>
      </c>
      <c r="AU25" s="12">
        <v>200000</v>
      </c>
      <c r="AV25" s="12">
        <v>200000</v>
      </c>
      <c r="AW25" s="12">
        <v>200000</v>
      </c>
      <c r="AX25" s="12">
        <v>200000</v>
      </c>
      <c r="AY25" s="12">
        <v>200000</v>
      </c>
      <c r="AZ25" s="12">
        <v>200000</v>
      </c>
      <c r="BA25" s="12">
        <v>200000</v>
      </c>
      <c r="BB25" s="12">
        <v>200000</v>
      </c>
      <c r="BC25" s="12">
        <v>200000</v>
      </c>
      <c r="BD25" s="12">
        <v>200000</v>
      </c>
      <c r="BE25" s="12">
        <v>200000</v>
      </c>
    </row>
    <row r="26" spans="2:70" x14ac:dyDescent="0.25">
      <c r="B26" s="12">
        <v>1500000</v>
      </c>
      <c r="C26" s="12">
        <v>1500000</v>
      </c>
      <c r="D26" s="12">
        <v>1500000</v>
      </c>
      <c r="E26" s="12">
        <v>1500000</v>
      </c>
      <c r="F26" s="12">
        <v>1500000</v>
      </c>
      <c r="G26" s="12">
        <v>1500000</v>
      </c>
      <c r="H26" s="12">
        <v>1500000</v>
      </c>
      <c r="I26" s="12">
        <v>1500000</v>
      </c>
      <c r="J26" s="12">
        <v>1500000</v>
      </c>
      <c r="K26" s="12">
        <v>1500000</v>
      </c>
      <c r="L26" s="12">
        <v>1500000</v>
      </c>
      <c r="M26" s="12">
        <v>1500000</v>
      </c>
      <c r="N26" s="12">
        <v>1500000</v>
      </c>
      <c r="O26" s="12">
        <v>1500000</v>
      </c>
      <c r="P26" s="12">
        <v>1500000</v>
      </c>
      <c r="Q26" s="12">
        <v>1500000</v>
      </c>
      <c r="R26" s="12">
        <v>1500000</v>
      </c>
      <c r="S26" s="12">
        <v>1500000</v>
      </c>
      <c r="T26" s="12">
        <v>1500000</v>
      </c>
      <c r="U26" s="12">
        <v>1500000</v>
      </c>
      <c r="V26" s="12">
        <v>1500000</v>
      </c>
      <c r="W26" s="12">
        <v>1500000</v>
      </c>
      <c r="X26" s="15">
        <v>1500000</v>
      </c>
      <c r="Y26" s="12">
        <v>1500000</v>
      </c>
      <c r="Z26" s="12">
        <v>1500000</v>
      </c>
      <c r="AA26" s="12">
        <v>1500000</v>
      </c>
      <c r="AB26" s="12">
        <v>1500000</v>
      </c>
      <c r="AC26" s="12">
        <v>1500000</v>
      </c>
      <c r="AD26" s="12">
        <v>1500000</v>
      </c>
      <c r="AE26" s="12">
        <v>1500000</v>
      </c>
      <c r="AF26" s="12">
        <v>1500000</v>
      </c>
      <c r="AG26" s="12">
        <v>1500000</v>
      </c>
      <c r="AH26" s="12">
        <v>1500000</v>
      </c>
      <c r="AI26" s="12">
        <v>1500000</v>
      </c>
      <c r="AJ26" s="12">
        <v>1500000</v>
      </c>
      <c r="AK26" s="12">
        <v>1500000</v>
      </c>
      <c r="AL26" s="12">
        <v>1500000</v>
      </c>
      <c r="AM26" s="12">
        <v>1500000</v>
      </c>
      <c r="AN26" s="12">
        <v>1500000</v>
      </c>
      <c r="AO26" s="12">
        <v>1500000</v>
      </c>
      <c r="AP26" s="12">
        <v>1500000</v>
      </c>
      <c r="AQ26" s="12">
        <v>1500000</v>
      </c>
      <c r="AR26" s="12">
        <v>1500000</v>
      </c>
      <c r="AS26" s="12">
        <v>1500000</v>
      </c>
      <c r="AT26" s="12">
        <v>1500000</v>
      </c>
      <c r="AU26" s="12">
        <v>1500000</v>
      </c>
      <c r="AV26" s="12">
        <v>1500000</v>
      </c>
      <c r="AW26" s="12">
        <v>1500000</v>
      </c>
      <c r="AX26" s="12">
        <v>1500000</v>
      </c>
      <c r="AY26" s="12">
        <v>1500000</v>
      </c>
      <c r="AZ26" s="12">
        <v>1500000</v>
      </c>
      <c r="BA26" s="12">
        <v>1500000</v>
      </c>
      <c r="BB26" s="12">
        <v>1500000</v>
      </c>
      <c r="BC26" s="12">
        <v>1500000</v>
      </c>
      <c r="BD26" s="12">
        <v>1500000</v>
      </c>
      <c r="BE26" s="12">
        <v>1500000</v>
      </c>
    </row>
    <row r="27" spans="2:70" x14ac:dyDescent="0.25">
      <c r="B27" s="12">
        <v>1600000</v>
      </c>
      <c r="C27" s="12">
        <v>1600000</v>
      </c>
      <c r="D27" s="12">
        <v>1600000</v>
      </c>
      <c r="E27" s="12">
        <v>1600000</v>
      </c>
      <c r="F27" s="12">
        <v>1600000</v>
      </c>
      <c r="G27" s="12">
        <v>1600000</v>
      </c>
      <c r="H27" s="12">
        <v>1600000</v>
      </c>
      <c r="I27" s="12">
        <v>1600000</v>
      </c>
      <c r="J27" s="12">
        <v>1600000</v>
      </c>
      <c r="K27" s="12">
        <v>1600000</v>
      </c>
      <c r="L27" s="12">
        <v>1600000</v>
      </c>
      <c r="M27" s="12">
        <v>1600000</v>
      </c>
      <c r="N27" s="12">
        <v>1600000</v>
      </c>
      <c r="O27" s="12">
        <v>1600000</v>
      </c>
      <c r="P27" s="12">
        <v>1600000</v>
      </c>
      <c r="Q27" s="12">
        <v>1600000</v>
      </c>
      <c r="R27" s="12">
        <v>1600000</v>
      </c>
      <c r="S27" s="12">
        <v>1600000</v>
      </c>
      <c r="T27" s="12">
        <v>1600000</v>
      </c>
      <c r="U27" s="12">
        <v>1600000</v>
      </c>
      <c r="V27" s="12">
        <v>1600000</v>
      </c>
      <c r="W27" s="12">
        <v>1600000</v>
      </c>
      <c r="X27" s="15">
        <v>1600000</v>
      </c>
      <c r="Y27" s="12">
        <v>1600000</v>
      </c>
      <c r="Z27" s="12">
        <v>1600000</v>
      </c>
      <c r="AA27" s="12">
        <v>1600000</v>
      </c>
      <c r="AB27" s="12">
        <v>1600000</v>
      </c>
      <c r="AC27" s="12">
        <v>1600000</v>
      </c>
      <c r="AD27" s="12">
        <v>1600000</v>
      </c>
      <c r="AE27" s="12">
        <v>1600000</v>
      </c>
      <c r="AF27" s="12">
        <v>1600000</v>
      </c>
      <c r="AG27" s="12">
        <v>1600000</v>
      </c>
      <c r="AH27" s="12">
        <v>1600000</v>
      </c>
      <c r="AI27" s="12">
        <v>1600000</v>
      </c>
      <c r="AJ27" s="12">
        <v>1600000</v>
      </c>
      <c r="AK27" s="12">
        <v>1600000</v>
      </c>
      <c r="AL27" s="12">
        <v>1600000</v>
      </c>
      <c r="AM27" s="12">
        <v>1600000</v>
      </c>
      <c r="AN27" s="12">
        <v>1600000</v>
      </c>
      <c r="AO27" s="12">
        <v>1600000</v>
      </c>
      <c r="AP27" s="12">
        <v>1600000</v>
      </c>
      <c r="AQ27" s="12">
        <v>1600000</v>
      </c>
      <c r="AR27" s="12">
        <v>1600000</v>
      </c>
      <c r="AS27" s="12">
        <v>1600000</v>
      </c>
      <c r="AT27" s="12">
        <v>1600000</v>
      </c>
      <c r="AU27" s="12">
        <v>1600000</v>
      </c>
      <c r="AV27" s="12">
        <v>1600000</v>
      </c>
      <c r="AW27" s="12">
        <v>1600000</v>
      </c>
      <c r="AX27" s="12">
        <v>1600000</v>
      </c>
      <c r="AY27" s="12">
        <v>1600000</v>
      </c>
      <c r="AZ27" s="12">
        <v>1600000</v>
      </c>
      <c r="BA27" s="12">
        <v>1600000</v>
      </c>
      <c r="BB27" s="12">
        <v>1600000</v>
      </c>
      <c r="BC27" s="12">
        <v>1600000</v>
      </c>
      <c r="BD27" s="12">
        <v>1600000</v>
      </c>
      <c r="BE27" s="12">
        <v>1600000</v>
      </c>
      <c r="BF27" s="12">
        <v>1100000</v>
      </c>
    </row>
    <row r="28" spans="2:70" x14ac:dyDescent="0.25">
      <c r="B28" s="12">
        <v>1300000</v>
      </c>
      <c r="C28" s="12">
        <v>1300000</v>
      </c>
      <c r="D28" s="12">
        <v>1300000</v>
      </c>
      <c r="E28" s="12">
        <v>1300000</v>
      </c>
      <c r="F28" s="12">
        <v>1300000</v>
      </c>
      <c r="G28" s="12">
        <v>1300000</v>
      </c>
      <c r="H28" s="12">
        <v>1300000</v>
      </c>
      <c r="I28" s="12">
        <v>1300000</v>
      </c>
      <c r="J28" s="12">
        <v>1300000</v>
      </c>
      <c r="K28" s="12">
        <v>1300000</v>
      </c>
      <c r="L28" s="12">
        <v>1300000</v>
      </c>
      <c r="M28" s="12">
        <v>1300000</v>
      </c>
      <c r="N28" s="12">
        <v>1300000</v>
      </c>
      <c r="O28" s="12">
        <v>1300000</v>
      </c>
      <c r="P28" s="12">
        <v>1300000</v>
      </c>
      <c r="Q28" s="12">
        <v>1300000</v>
      </c>
      <c r="R28" s="12">
        <v>1300000</v>
      </c>
      <c r="S28" s="12">
        <v>1300000</v>
      </c>
      <c r="T28" s="12">
        <v>1300000</v>
      </c>
      <c r="U28" s="12">
        <v>1300000</v>
      </c>
      <c r="V28" s="12">
        <v>1300000</v>
      </c>
      <c r="W28" s="12">
        <v>1300000</v>
      </c>
      <c r="X28" s="15">
        <v>1300000</v>
      </c>
      <c r="Y28" s="12">
        <v>1300000</v>
      </c>
      <c r="Z28" s="12">
        <v>1300000</v>
      </c>
      <c r="AA28" s="12">
        <v>1300000</v>
      </c>
      <c r="AB28" s="12">
        <v>1300000</v>
      </c>
      <c r="AC28" s="12">
        <v>1300000</v>
      </c>
      <c r="AD28" s="12">
        <v>1300000</v>
      </c>
      <c r="AE28" s="12">
        <v>1300000</v>
      </c>
      <c r="AF28" s="12">
        <v>1300000</v>
      </c>
      <c r="AG28" s="12">
        <v>1300000</v>
      </c>
      <c r="AH28" s="12">
        <v>1300000</v>
      </c>
      <c r="AI28" s="12">
        <v>1300000</v>
      </c>
      <c r="AJ28" s="12">
        <v>1300000</v>
      </c>
      <c r="AK28" s="12">
        <v>1300000</v>
      </c>
      <c r="AL28" s="12">
        <v>1300000</v>
      </c>
      <c r="AM28" s="12">
        <v>1300000</v>
      </c>
      <c r="AN28" s="12">
        <v>1300000</v>
      </c>
      <c r="AO28" s="12">
        <v>1300000</v>
      </c>
      <c r="AP28" s="12">
        <v>1300000</v>
      </c>
      <c r="AQ28" s="12">
        <v>1300000</v>
      </c>
      <c r="AR28" s="12">
        <v>1300000</v>
      </c>
      <c r="AS28" s="12">
        <v>1300000</v>
      </c>
      <c r="AT28" s="12">
        <v>1300000</v>
      </c>
      <c r="AU28" s="12">
        <v>1300000</v>
      </c>
      <c r="AV28" s="12">
        <v>1300000</v>
      </c>
      <c r="AW28" s="12">
        <v>1300000</v>
      </c>
      <c r="AX28" s="12">
        <v>1300000</v>
      </c>
      <c r="AY28" s="12">
        <v>1300000</v>
      </c>
      <c r="AZ28" s="12">
        <v>1300000</v>
      </c>
      <c r="BA28" s="12">
        <v>1300000</v>
      </c>
      <c r="BB28" s="12">
        <v>1300000</v>
      </c>
      <c r="BC28" s="12">
        <v>1300000</v>
      </c>
      <c r="BD28" s="12">
        <v>1300000</v>
      </c>
      <c r="BE28" s="12">
        <v>1300000</v>
      </c>
      <c r="BF28" s="12">
        <v>1300000</v>
      </c>
      <c r="BG28" s="12">
        <v>1300000</v>
      </c>
      <c r="BH28" s="12">
        <v>800000</v>
      </c>
      <c r="BI28" s="12">
        <v>50000</v>
      </c>
      <c r="BJ28" s="12">
        <v>50000</v>
      </c>
      <c r="BK28" s="12">
        <v>50000</v>
      </c>
    </row>
    <row r="29" spans="2:70" x14ac:dyDescent="0.25">
      <c r="B29" s="12">
        <v>850000</v>
      </c>
      <c r="C29" s="12">
        <v>850000</v>
      </c>
      <c r="D29" s="12">
        <v>850000</v>
      </c>
      <c r="E29" s="12">
        <v>850000</v>
      </c>
      <c r="F29" s="12">
        <v>850000</v>
      </c>
      <c r="G29" s="12">
        <v>850000</v>
      </c>
      <c r="H29" s="12">
        <v>850000</v>
      </c>
      <c r="I29" s="12">
        <v>850000</v>
      </c>
      <c r="J29" s="12">
        <v>850000</v>
      </c>
      <c r="K29" s="12">
        <v>850000</v>
      </c>
      <c r="L29" s="12">
        <v>850000</v>
      </c>
      <c r="M29" s="12">
        <v>850000</v>
      </c>
      <c r="N29" s="12">
        <v>850000</v>
      </c>
      <c r="O29" s="12">
        <v>850000</v>
      </c>
      <c r="P29" s="12">
        <v>850000</v>
      </c>
      <c r="Q29" s="12">
        <v>850000</v>
      </c>
      <c r="R29" s="12">
        <v>850000</v>
      </c>
      <c r="S29" s="12">
        <v>850000</v>
      </c>
      <c r="T29" s="12">
        <v>850000</v>
      </c>
      <c r="U29" s="12">
        <v>850000</v>
      </c>
      <c r="V29" s="12">
        <v>850000</v>
      </c>
      <c r="W29" s="12">
        <v>850000</v>
      </c>
      <c r="X29" s="15">
        <v>850000</v>
      </c>
      <c r="Y29" s="12">
        <v>850000</v>
      </c>
      <c r="Z29" s="12">
        <v>850000</v>
      </c>
      <c r="AA29" s="12">
        <v>850000</v>
      </c>
      <c r="AB29" s="12">
        <v>850000</v>
      </c>
      <c r="AC29" s="12">
        <v>850000</v>
      </c>
      <c r="AD29" s="12">
        <v>850000</v>
      </c>
      <c r="AE29" s="12">
        <v>850000</v>
      </c>
      <c r="AF29" s="12">
        <v>850000</v>
      </c>
      <c r="AG29" s="12">
        <v>850000</v>
      </c>
      <c r="AH29" s="12">
        <v>850000</v>
      </c>
      <c r="AI29" s="12">
        <v>850000</v>
      </c>
      <c r="AJ29" s="12">
        <v>850000</v>
      </c>
      <c r="AK29" s="12">
        <v>850000</v>
      </c>
      <c r="AL29" s="12">
        <v>850000</v>
      </c>
      <c r="AM29" s="12">
        <v>850000</v>
      </c>
      <c r="AN29" s="12">
        <v>850000</v>
      </c>
      <c r="AO29" s="12">
        <v>850000</v>
      </c>
      <c r="AP29" s="12">
        <v>850000</v>
      </c>
      <c r="AQ29" s="12">
        <v>850000</v>
      </c>
      <c r="AR29" s="12">
        <v>850000</v>
      </c>
      <c r="AS29" s="12">
        <v>850000</v>
      </c>
      <c r="AT29" s="12">
        <v>850000</v>
      </c>
      <c r="AU29" s="12">
        <v>850000</v>
      </c>
      <c r="AV29" s="12">
        <v>850000</v>
      </c>
      <c r="AW29" s="12">
        <v>850000</v>
      </c>
      <c r="AX29" s="12">
        <v>850000</v>
      </c>
      <c r="AY29" s="12">
        <v>850000</v>
      </c>
      <c r="AZ29" s="12">
        <v>850000</v>
      </c>
      <c r="BA29" s="12">
        <v>850000</v>
      </c>
      <c r="BB29" s="12">
        <v>850000</v>
      </c>
      <c r="BC29" s="12">
        <v>850000</v>
      </c>
      <c r="BD29" s="12">
        <v>850000</v>
      </c>
      <c r="BE29" s="12">
        <v>850000</v>
      </c>
      <c r="BF29" s="12">
        <v>850000</v>
      </c>
      <c r="BG29" s="12">
        <v>850000</v>
      </c>
      <c r="BH29" s="12">
        <v>850000</v>
      </c>
      <c r="BI29" s="12">
        <v>850000</v>
      </c>
      <c r="BJ29" s="12">
        <v>850000</v>
      </c>
      <c r="BK29" s="12">
        <v>850000</v>
      </c>
      <c r="BL29" s="15">
        <v>200000</v>
      </c>
      <c r="BM29" s="12">
        <v>200000</v>
      </c>
    </row>
    <row r="30" spans="2:70" x14ac:dyDescent="0.25">
      <c r="B30" s="12">
        <v>200000</v>
      </c>
      <c r="C30" s="12">
        <v>200000</v>
      </c>
      <c r="D30" s="12">
        <v>200000</v>
      </c>
      <c r="E30" s="12">
        <v>200000</v>
      </c>
      <c r="F30" s="12">
        <v>200000</v>
      </c>
      <c r="G30" s="12">
        <v>200000</v>
      </c>
      <c r="H30" s="12">
        <v>200000</v>
      </c>
      <c r="I30" s="12">
        <v>200000</v>
      </c>
      <c r="J30" s="12">
        <v>200000</v>
      </c>
      <c r="K30" s="12">
        <v>200000</v>
      </c>
      <c r="L30" s="12">
        <v>200000</v>
      </c>
      <c r="M30" s="12">
        <v>200000</v>
      </c>
      <c r="N30" s="12">
        <v>200000</v>
      </c>
      <c r="O30" s="12">
        <v>200000</v>
      </c>
      <c r="P30" s="12">
        <v>200000</v>
      </c>
      <c r="Q30" s="12">
        <v>200000</v>
      </c>
      <c r="R30" s="12">
        <v>200000</v>
      </c>
      <c r="S30" s="12">
        <v>200000</v>
      </c>
      <c r="T30" s="12">
        <v>200000</v>
      </c>
      <c r="U30" s="12">
        <v>200000</v>
      </c>
      <c r="V30" s="12">
        <v>200000</v>
      </c>
      <c r="W30" s="12">
        <v>200000</v>
      </c>
      <c r="X30" s="15">
        <v>200000</v>
      </c>
      <c r="Y30" s="12">
        <v>200000</v>
      </c>
      <c r="Z30" s="12">
        <v>200000</v>
      </c>
      <c r="AA30" s="12">
        <v>200000</v>
      </c>
      <c r="AB30" s="12">
        <v>200000</v>
      </c>
      <c r="AC30" s="12">
        <v>200000</v>
      </c>
      <c r="AD30" s="12">
        <v>200000</v>
      </c>
      <c r="AE30" s="12">
        <v>200000</v>
      </c>
      <c r="AF30" s="12">
        <v>200000</v>
      </c>
      <c r="AG30" s="12">
        <v>200000</v>
      </c>
      <c r="AH30" s="12">
        <v>200000</v>
      </c>
      <c r="AI30" s="12">
        <v>200000</v>
      </c>
      <c r="AJ30" s="12">
        <v>200000</v>
      </c>
      <c r="AK30" s="12">
        <v>200000</v>
      </c>
      <c r="AL30" s="12">
        <v>200000</v>
      </c>
      <c r="AM30" s="12">
        <v>200000</v>
      </c>
      <c r="AN30" s="12">
        <v>200000</v>
      </c>
      <c r="AO30" s="12">
        <v>200000</v>
      </c>
      <c r="AP30" s="12">
        <v>200000</v>
      </c>
      <c r="AQ30" s="12">
        <v>200000</v>
      </c>
      <c r="AR30" s="12">
        <v>200000</v>
      </c>
      <c r="AS30" s="12">
        <v>200000</v>
      </c>
      <c r="AT30" s="12">
        <v>200000</v>
      </c>
      <c r="AU30" s="12">
        <v>200000</v>
      </c>
      <c r="AV30" s="12">
        <v>200000</v>
      </c>
      <c r="AW30" s="12">
        <v>200000</v>
      </c>
      <c r="AX30" s="12">
        <v>200000</v>
      </c>
      <c r="AY30" s="12">
        <v>200000</v>
      </c>
      <c r="AZ30" s="12">
        <v>200000</v>
      </c>
      <c r="BA30" s="12">
        <v>200000</v>
      </c>
      <c r="BB30" s="12">
        <v>200000</v>
      </c>
      <c r="BC30" s="12">
        <v>200000</v>
      </c>
      <c r="BD30" s="12">
        <v>200000</v>
      </c>
      <c r="BE30" s="12">
        <v>200000</v>
      </c>
      <c r="BF30" s="12">
        <v>200000</v>
      </c>
      <c r="BG30" s="12">
        <v>200000</v>
      </c>
      <c r="BH30" s="12">
        <v>200000</v>
      </c>
      <c r="BI30" s="12">
        <v>200000</v>
      </c>
      <c r="BJ30" s="12">
        <v>200000</v>
      </c>
      <c r="BK30" s="12">
        <v>200000</v>
      </c>
      <c r="BL30" s="15">
        <v>200000</v>
      </c>
      <c r="BM30" s="12">
        <v>200000</v>
      </c>
    </row>
    <row r="31" spans="2:70" x14ac:dyDescent="0.25">
      <c r="B31" s="12">
        <v>1750000</v>
      </c>
      <c r="C31" s="12">
        <v>1750000</v>
      </c>
      <c r="D31" s="12">
        <v>1750000</v>
      </c>
      <c r="E31" s="12">
        <v>1750000</v>
      </c>
      <c r="F31" s="12">
        <v>1750000</v>
      </c>
      <c r="G31" s="12">
        <v>1750000</v>
      </c>
      <c r="H31" s="12">
        <v>1750000</v>
      </c>
      <c r="I31" s="12">
        <v>1750000</v>
      </c>
      <c r="J31" s="12">
        <v>1750000</v>
      </c>
      <c r="K31" s="12">
        <v>1750000</v>
      </c>
      <c r="L31" s="12">
        <v>1750000</v>
      </c>
      <c r="M31" s="12">
        <v>1750000</v>
      </c>
      <c r="N31" s="12">
        <v>1750000</v>
      </c>
      <c r="O31" s="12">
        <v>1750000</v>
      </c>
      <c r="P31" s="12">
        <v>1750000</v>
      </c>
      <c r="Q31" s="12">
        <v>1750000</v>
      </c>
      <c r="R31" s="12">
        <v>1750000</v>
      </c>
      <c r="S31" s="12">
        <v>1750000</v>
      </c>
      <c r="T31" s="12">
        <v>1750000</v>
      </c>
      <c r="U31" s="12">
        <v>1750000</v>
      </c>
      <c r="V31" s="12">
        <v>1750000</v>
      </c>
      <c r="W31" s="12">
        <v>1750000</v>
      </c>
      <c r="X31" s="15">
        <v>1750000</v>
      </c>
      <c r="Y31" s="12">
        <v>1750000</v>
      </c>
      <c r="Z31" s="12">
        <v>1750000</v>
      </c>
      <c r="AA31" s="12">
        <v>1750000</v>
      </c>
      <c r="AB31" s="12">
        <v>1750000</v>
      </c>
      <c r="AC31" s="12">
        <v>1750000</v>
      </c>
      <c r="AD31" s="12">
        <v>1750000</v>
      </c>
      <c r="AE31" s="12">
        <v>1750000</v>
      </c>
      <c r="AF31" s="12">
        <v>1750000</v>
      </c>
      <c r="AG31" s="12">
        <v>1750000</v>
      </c>
      <c r="AH31" s="12">
        <v>1750000</v>
      </c>
      <c r="AI31" s="12">
        <v>1750000</v>
      </c>
      <c r="AJ31" s="12">
        <v>1750000</v>
      </c>
      <c r="AK31" s="12">
        <v>1750000</v>
      </c>
      <c r="AL31" s="12">
        <v>1750000</v>
      </c>
      <c r="AM31" s="12">
        <v>1750000</v>
      </c>
      <c r="AN31" s="12">
        <v>1750000</v>
      </c>
      <c r="AO31" s="12">
        <v>1750000</v>
      </c>
      <c r="AP31" s="12">
        <v>1750000</v>
      </c>
      <c r="AQ31" s="12">
        <v>1750000</v>
      </c>
      <c r="AR31" s="12">
        <v>1750000</v>
      </c>
      <c r="AS31" s="12">
        <v>1750000</v>
      </c>
      <c r="AT31" s="12">
        <v>1750000</v>
      </c>
      <c r="AU31" s="12">
        <v>1750000</v>
      </c>
      <c r="AV31" s="12">
        <v>1750000</v>
      </c>
      <c r="AW31" s="12">
        <v>1750000</v>
      </c>
      <c r="AX31" s="12">
        <v>1750000</v>
      </c>
      <c r="AY31" s="12">
        <v>1750000</v>
      </c>
      <c r="AZ31" s="12">
        <v>1750000</v>
      </c>
      <c r="BA31" s="12">
        <v>1750000</v>
      </c>
      <c r="BB31" s="12">
        <v>1750000</v>
      </c>
      <c r="BC31" s="12">
        <v>1750000</v>
      </c>
      <c r="BD31" s="12">
        <v>1750000</v>
      </c>
      <c r="BE31" s="12">
        <v>1750000</v>
      </c>
      <c r="BF31" s="12">
        <v>1750000</v>
      </c>
      <c r="BG31" s="12">
        <v>1750000</v>
      </c>
      <c r="BH31" s="12">
        <v>1750000</v>
      </c>
      <c r="BI31" s="12">
        <v>1750000</v>
      </c>
      <c r="BJ31" s="12">
        <v>1750000</v>
      </c>
      <c r="BK31" s="12">
        <v>1750000</v>
      </c>
      <c r="BL31" s="15">
        <v>1750000</v>
      </c>
      <c r="BM31" s="12">
        <v>1750000</v>
      </c>
      <c r="BN31" s="12">
        <v>1250000</v>
      </c>
      <c r="BO31" s="12">
        <v>1250000</v>
      </c>
      <c r="BP31" s="12">
        <v>250000</v>
      </c>
      <c r="BQ31" s="12">
        <v>250000</v>
      </c>
      <c r="BR31" s="12">
        <v>250000</v>
      </c>
    </row>
    <row r="32" spans="2:70" x14ac:dyDescent="0.25">
      <c r="B32" s="12">
        <v>200000</v>
      </c>
      <c r="C32" s="12">
        <v>200000</v>
      </c>
      <c r="D32" s="12">
        <v>200000</v>
      </c>
      <c r="E32" s="12">
        <v>200000</v>
      </c>
      <c r="F32" s="12">
        <v>200000</v>
      </c>
      <c r="G32" s="12">
        <v>200000</v>
      </c>
      <c r="H32" s="12">
        <v>200000</v>
      </c>
      <c r="I32" s="12">
        <v>200000</v>
      </c>
      <c r="J32" s="12">
        <v>200000</v>
      </c>
      <c r="K32" s="12">
        <v>200000</v>
      </c>
      <c r="L32" s="12">
        <v>200000</v>
      </c>
      <c r="M32" s="12">
        <v>200000</v>
      </c>
      <c r="N32" s="12">
        <v>200000</v>
      </c>
      <c r="O32" s="12">
        <v>200000</v>
      </c>
      <c r="P32" s="12">
        <v>200000</v>
      </c>
      <c r="Q32" s="12">
        <v>200000</v>
      </c>
      <c r="R32" s="12">
        <v>200000</v>
      </c>
      <c r="S32" s="12">
        <v>200000</v>
      </c>
      <c r="T32" s="12">
        <v>200000</v>
      </c>
      <c r="U32" s="12">
        <v>200000</v>
      </c>
      <c r="V32" s="12">
        <v>200000</v>
      </c>
      <c r="W32" s="12">
        <v>200000</v>
      </c>
      <c r="X32" s="15">
        <v>200000</v>
      </c>
      <c r="Y32" s="12">
        <v>200000</v>
      </c>
      <c r="Z32" s="12">
        <v>200000</v>
      </c>
      <c r="AA32" s="12">
        <v>200000</v>
      </c>
      <c r="AB32" s="12">
        <v>200000</v>
      </c>
      <c r="AC32" s="12">
        <v>200000</v>
      </c>
      <c r="AD32" s="12">
        <v>200000</v>
      </c>
      <c r="AE32" s="12">
        <v>200000</v>
      </c>
      <c r="AF32" s="12">
        <v>200000</v>
      </c>
      <c r="AG32" s="12">
        <v>200000</v>
      </c>
      <c r="AH32" s="12">
        <v>200000</v>
      </c>
      <c r="AI32" s="12">
        <v>200000</v>
      </c>
      <c r="AJ32" s="12">
        <v>200000</v>
      </c>
      <c r="AK32" s="12">
        <v>200000</v>
      </c>
      <c r="AL32" s="12">
        <v>200000</v>
      </c>
      <c r="AM32" s="12">
        <v>200000</v>
      </c>
      <c r="AN32" s="12">
        <v>200000</v>
      </c>
      <c r="AO32" s="12">
        <v>200000</v>
      </c>
      <c r="AP32" s="12">
        <v>200000</v>
      </c>
      <c r="AQ32" s="12">
        <v>200000</v>
      </c>
      <c r="AR32" s="12">
        <v>200000</v>
      </c>
      <c r="AS32" s="12">
        <v>200000</v>
      </c>
      <c r="AT32" s="12">
        <v>200000</v>
      </c>
      <c r="AU32" s="12">
        <v>200000</v>
      </c>
      <c r="AV32" s="12">
        <v>200000</v>
      </c>
      <c r="AW32" s="12">
        <v>200000</v>
      </c>
      <c r="AX32" s="12">
        <v>200000</v>
      </c>
      <c r="AY32" s="12">
        <v>200000</v>
      </c>
      <c r="AZ32" s="12">
        <v>200000</v>
      </c>
      <c r="BA32" s="12">
        <v>200000</v>
      </c>
      <c r="BB32" s="12">
        <v>200000</v>
      </c>
      <c r="BC32" s="12">
        <v>200000</v>
      </c>
      <c r="BD32" s="12">
        <v>200000</v>
      </c>
      <c r="BE32" s="12">
        <v>200000</v>
      </c>
      <c r="BF32" s="12">
        <v>200000</v>
      </c>
      <c r="BG32" s="12">
        <v>200000</v>
      </c>
      <c r="BH32" s="12">
        <v>200000</v>
      </c>
      <c r="BI32" s="12">
        <v>200000</v>
      </c>
      <c r="BJ32" s="12">
        <v>200000</v>
      </c>
      <c r="BK32" s="12">
        <v>200000</v>
      </c>
      <c r="BL32" s="15">
        <v>200000</v>
      </c>
      <c r="BM32" s="12">
        <v>200000</v>
      </c>
      <c r="BN32" s="12">
        <v>200000</v>
      </c>
      <c r="BO32" s="12">
        <v>200000</v>
      </c>
      <c r="BP32" s="12">
        <v>200000</v>
      </c>
      <c r="BQ32" s="12">
        <v>200000</v>
      </c>
      <c r="BR32" s="12">
        <v>200000</v>
      </c>
    </row>
    <row r="33" spans="2:70" x14ac:dyDescent="0.25">
      <c r="B33" s="12">
        <v>1200000</v>
      </c>
      <c r="C33" s="12">
        <v>1200000</v>
      </c>
      <c r="D33" s="12">
        <v>1200000</v>
      </c>
      <c r="E33" s="12">
        <v>1200000</v>
      </c>
      <c r="F33" s="12">
        <v>1200000</v>
      </c>
      <c r="G33" s="12">
        <v>1200000</v>
      </c>
      <c r="H33" s="12">
        <v>1200000</v>
      </c>
      <c r="I33" s="12">
        <v>1200000</v>
      </c>
      <c r="J33" s="12">
        <v>1200000</v>
      </c>
      <c r="K33" s="12">
        <v>1200000</v>
      </c>
      <c r="L33" s="12">
        <v>1200000</v>
      </c>
      <c r="M33" s="12">
        <v>1200000</v>
      </c>
      <c r="N33" s="12">
        <v>1200000</v>
      </c>
      <c r="O33" s="12">
        <v>1200000</v>
      </c>
      <c r="P33" s="12">
        <v>1200000</v>
      </c>
      <c r="Q33" s="12">
        <v>1200000</v>
      </c>
      <c r="R33" s="12">
        <v>1200000</v>
      </c>
      <c r="S33" s="12">
        <v>1200000</v>
      </c>
      <c r="T33" s="12">
        <v>1200000</v>
      </c>
      <c r="U33" s="12">
        <v>1200000</v>
      </c>
      <c r="V33" s="12">
        <v>1200000</v>
      </c>
      <c r="W33" s="12">
        <v>1200000</v>
      </c>
      <c r="X33" s="15">
        <v>1200000</v>
      </c>
      <c r="Y33" s="12">
        <v>1200000</v>
      </c>
      <c r="Z33" s="12">
        <v>1200000</v>
      </c>
      <c r="AA33" s="12">
        <v>1200000</v>
      </c>
      <c r="AB33" s="12">
        <v>1200000</v>
      </c>
      <c r="AC33" s="12">
        <v>1200000</v>
      </c>
      <c r="AD33" s="12">
        <v>1200000</v>
      </c>
      <c r="AE33" s="12">
        <v>1200000</v>
      </c>
      <c r="AF33" s="12">
        <v>1200000</v>
      </c>
      <c r="AG33" s="12">
        <v>1200000</v>
      </c>
      <c r="AH33" s="12">
        <v>1200000</v>
      </c>
      <c r="AI33" s="12">
        <v>1200000</v>
      </c>
      <c r="AJ33" s="12">
        <v>1200000</v>
      </c>
      <c r="AK33" s="12">
        <v>1200000</v>
      </c>
      <c r="AL33" s="12">
        <v>1200000</v>
      </c>
      <c r="AM33" s="12">
        <v>1200000</v>
      </c>
      <c r="AN33" s="12">
        <v>1200000</v>
      </c>
      <c r="AO33" s="12">
        <v>1200000</v>
      </c>
      <c r="AP33" s="12">
        <v>1200000</v>
      </c>
      <c r="AQ33" s="12">
        <v>1200000</v>
      </c>
      <c r="AR33" s="12">
        <v>1200000</v>
      </c>
      <c r="AS33" s="12">
        <v>1200000</v>
      </c>
      <c r="AT33" s="12">
        <v>1200000</v>
      </c>
      <c r="AU33" s="12">
        <v>1200000</v>
      </c>
      <c r="AV33" s="12">
        <v>1200000</v>
      </c>
      <c r="AW33" s="12">
        <v>1200000</v>
      </c>
      <c r="AX33" s="12">
        <v>1200000</v>
      </c>
      <c r="AY33" s="12">
        <v>1200000</v>
      </c>
      <c r="AZ33" s="12">
        <v>1200000</v>
      </c>
      <c r="BA33" s="12">
        <v>1200000</v>
      </c>
      <c r="BB33" s="12">
        <v>1200000</v>
      </c>
      <c r="BC33" s="12">
        <v>1200000</v>
      </c>
      <c r="BD33" s="12">
        <v>1200000</v>
      </c>
      <c r="BE33" s="12">
        <v>1200000</v>
      </c>
      <c r="BF33" s="12">
        <v>1200000</v>
      </c>
      <c r="BG33" s="12">
        <v>1200000</v>
      </c>
      <c r="BH33" s="12">
        <v>1200000</v>
      </c>
      <c r="BI33" s="12">
        <v>1200000</v>
      </c>
      <c r="BJ33" s="12">
        <v>1200000</v>
      </c>
      <c r="BK33" s="12">
        <v>1200000</v>
      </c>
      <c r="BL33" s="15">
        <v>1200000</v>
      </c>
      <c r="BM33" s="12">
        <v>1200000</v>
      </c>
      <c r="BN33" s="12">
        <v>1200000</v>
      </c>
      <c r="BO33" s="12">
        <v>1200000</v>
      </c>
      <c r="BP33" s="12">
        <v>1200000</v>
      </c>
      <c r="BQ33" s="12">
        <v>1200000</v>
      </c>
      <c r="BR33" s="12">
        <v>1200000</v>
      </c>
    </row>
    <row r="34" spans="2:70" x14ac:dyDescent="0.25">
      <c r="B34" s="12">
        <v>400000</v>
      </c>
      <c r="C34" s="12">
        <v>400000</v>
      </c>
      <c r="D34" s="12">
        <v>400000</v>
      </c>
      <c r="E34" s="12">
        <v>400000</v>
      </c>
      <c r="F34" s="12">
        <v>400000</v>
      </c>
      <c r="G34" s="12">
        <v>400000</v>
      </c>
      <c r="H34" s="12">
        <v>400000</v>
      </c>
      <c r="I34" s="12">
        <v>400000</v>
      </c>
      <c r="J34" s="12">
        <v>400000</v>
      </c>
      <c r="K34" s="12">
        <v>400000</v>
      </c>
      <c r="L34" s="12">
        <v>400000</v>
      </c>
      <c r="M34" s="12">
        <v>400000</v>
      </c>
      <c r="N34" s="12">
        <v>400000</v>
      </c>
      <c r="O34" s="12">
        <v>400000</v>
      </c>
      <c r="P34" s="12">
        <v>400000</v>
      </c>
      <c r="Q34" s="12">
        <v>400000</v>
      </c>
      <c r="R34" s="12">
        <v>400000</v>
      </c>
      <c r="S34" s="12">
        <v>400000</v>
      </c>
      <c r="T34" s="12">
        <v>400000</v>
      </c>
      <c r="U34" s="12">
        <v>400000</v>
      </c>
      <c r="V34" s="12">
        <v>400000</v>
      </c>
      <c r="W34" s="12">
        <v>400000</v>
      </c>
      <c r="X34" s="15">
        <v>400000</v>
      </c>
      <c r="Y34" s="12">
        <v>400000</v>
      </c>
      <c r="Z34" s="12">
        <v>400000</v>
      </c>
      <c r="AA34" s="12">
        <v>400000</v>
      </c>
      <c r="AB34" s="12">
        <v>400000</v>
      </c>
      <c r="AC34" s="12">
        <v>400000</v>
      </c>
      <c r="AD34" s="12">
        <v>400000</v>
      </c>
      <c r="AE34" s="12">
        <v>400000</v>
      </c>
      <c r="AF34" s="12">
        <v>400000</v>
      </c>
      <c r="AG34" s="12">
        <v>400000</v>
      </c>
      <c r="AH34" s="12">
        <v>400000</v>
      </c>
      <c r="AI34" s="12">
        <v>400000</v>
      </c>
      <c r="AJ34" s="12">
        <v>400000</v>
      </c>
      <c r="AK34" s="12">
        <v>400000</v>
      </c>
      <c r="AL34" s="12">
        <v>400000</v>
      </c>
      <c r="AM34" s="12">
        <v>400000</v>
      </c>
      <c r="AN34" s="12">
        <v>400000</v>
      </c>
      <c r="AO34" s="12">
        <v>400000</v>
      </c>
      <c r="AP34" s="12">
        <v>400000</v>
      </c>
      <c r="AQ34" s="12">
        <v>400000</v>
      </c>
      <c r="AR34" s="12">
        <v>400000</v>
      </c>
      <c r="AS34" s="12">
        <v>400000</v>
      </c>
      <c r="AT34" s="12">
        <v>400000</v>
      </c>
      <c r="AU34" s="12">
        <v>400000</v>
      </c>
      <c r="AV34" s="12">
        <v>400000</v>
      </c>
      <c r="AW34" s="12">
        <v>400000</v>
      </c>
      <c r="AX34" s="12">
        <v>400000</v>
      </c>
      <c r="AY34" s="12">
        <v>400000</v>
      </c>
      <c r="AZ34" s="12">
        <v>400000</v>
      </c>
      <c r="BA34" s="12">
        <v>400000</v>
      </c>
      <c r="BB34" s="12">
        <v>400000</v>
      </c>
      <c r="BC34" s="12">
        <v>400000</v>
      </c>
      <c r="BD34" s="12">
        <v>400000</v>
      </c>
      <c r="BE34" s="12">
        <v>400000</v>
      </c>
      <c r="BF34" s="12">
        <v>400000</v>
      </c>
      <c r="BG34" s="12">
        <v>400000</v>
      </c>
      <c r="BH34" s="12">
        <v>400000</v>
      </c>
      <c r="BI34" s="12">
        <v>400000</v>
      </c>
      <c r="BJ34" s="12">
        <v>400000</v>
      </c>
      <c r="BK34" s="12">
        <v>400000</v>
      </c>
      <c r="BL34" s="15">
        <v>400000</v>
      </c>
    </row>
    <row r="35" spans="2:70" x14ac:dyDescent="0.25">
      <c r="B35" s="12">
        <v>300000</v>
      </c>
      <c r="C35" s="12">
        <v>300000</v>
      </c>
      <c r="D35" s="12">
        <v>300000</v>
      </c>
      <c r="E35" s="12">
        <v>300000</v>
      </c>
      <c r="F35" s="12">
        <v>300000</v>
      </c>
      <c r="G35" s="12">
        <v>300000</v>
      </c>
      <c r="H35" s="12">
        <v>300000</v>
      </c>
      <c r="I35" s="12">
        <v>300000</v>
      </c>
      <c r="J35" s="12">
        <v>300000</v>
      </c>
      <c r="K35" s="12">
        <v>300000</v>
      </c>
      <c r="L35" s="12">
        <v>300000</v>
      </c>
      <c r="M35" s="12">
        <v>300000</v>
      </c>
      <c r="N35" s="12">
        <v>300000</v>
      </c>
      <c r="O35" s="12">
        <v>300000</v>
      </c>
      <c r="P35" s="12">
        <v>300000</v>
      </c>
      <c r="Q35" s="12">
        <v>300000</v>
      </c>
      <c r="R35" s="12">
        <v>300000</v>
      </c>
      <c r="S35" s="12">
        <v>300000</v>
      </c>
      <c r="T35" s="12">
        <v>300000</v>
      </c>
      <c r="U35" s="12">
        <v>300000</v>
      </c>
      <c r="V35" s="12">
        <v>300000</v>
      </c>
      <c r="W35" s="12">
        <v>300000</v>
      </c>
      <c r="X35" s="15">
        <v>300000</v>
      </c>
      <c r="Y35" s="12">
        <v>300000</v>
      </c>
      <c r="Z35" s="12">
        <v>300000</v>
      </c>
      <c r="AA35" s="12">
        <v>300000</v>
      </c>
      <c r="AB35" s="12">
        <v>300000</v>
      </c>
      <c r="AC35" s="12">
        <v>300000</v>
      </c>
      <c r="AD35" s="12">
        <v>300000</v>
      </c>
      <c r="AE35" s="12">
        <v>300000</v>
      </c>
      <c r="AF35" s="12">
        <v>300000</v>
      </c>
      <c r="AG35" s="12">
        <v>300000</v>
      </c>
      <c r="AH35" s="12">
        <v>300000</v>
      </c>
      <c r="AI35" s="12">
        <v>300000</v>
      </c>
      <c r="AJ35" s="12">
        <v>300000</v>
      </c>
      <c r="AK35" s="12">
        <v>300000</v>
      </c>
      <c r="AL35" s="12">
        <v>300000</v>
      </c>
      <c r="AM35" s="12">
        <v>300000</v>
      </c>
      <c r="AN35" s="12">
        <v>300000</v>
      </c>
      <c r="AO35" s="12">
        <v>300000</v>
      </c>
      <c r="AP35" s="12">
        <v>300000</v>
      </c>
      <c r="AQ35" s="12">
        <v>300000</v>
      </c>
      <c r="AR35" s="12">
        <v>300000</v>
      </c>
      <c r="AS35" s="12">
        <v>300000</v>
      </c>
      <c r="AT35" s="12">
        <v>300000</v>
      </c>
      <c r="AU35" s="12">
        <v>300000</v>
      </c>
      <c r="AV35" s="12">
        <v>300000</v>
      </c>
      <c r="AW35" s="12">
        <v>300000</v>
      </c>
      <c r="AX35" s="12">
        <v>300000</v>
      </c>
      <c r="AY35" s="12">
        <v>300000</v>
      </c>
      <c r="AZ35" s="12">
        <v>300000</v>
      </c>
      <c r="BA35" s="12">
        <v>300000</v>
      </c>
      <c r="BB35" s="12">
        <v>300000</v>
      </c>
      <c r="BC35" s="12">
        <v>300000</v>
      </c>
      <c r="BD35" s="12">
        <v>300000</v>
      </c>
      <c r="BE35" s="12">
        <v>300000</v>
      </c>
      <c r="BF35" s="12">
        <v>300000</v>
      </c>
      <c r="BG35" s="12">
        <v>300000</v>
      </c>
      <c r="BH35" s="12">
        <v>300000</v>
      </c>
      <c r="BI35" s="12">
        <v>300000</v>
      </c>
      <c r="BJ35" s="12">
        <v>300000</v>
      </c>
      <c r="BK35" s="12">
        <v>300000</v>
      </c>
      <c r="BL35" s="15">
        <v>300000</v>
      </c>
    </row>
    <row r="36" spans="2:70" x14ac:dyDescent="0.25">
      <c r="B36" s="12">
        <v>450000</v>
      </c>
      <c r="C36" s="12">
        <v>450000</v>
      </c>
      <c r="D36" s="12">
        <v>450000</v>
      </c>
      <c r="E36" s="12">
        <v>450000</v>
      </c>
      <c r="F36" s="12">
        <v>450000</v>
      </c>
      <c r="G36" s="12">
        <v>450000</v>
      </c>
      <c r="H36" s="12">
        <v>450000</v>
      </c>
      <c r="I36" s="12">
        <v>450000</v>
      </c>
      <c r="J36" s="12">
        <v>450000</v>
      </c>
      <c r="K36" s="12">
        <v>450000</v>
      </c>
      <c r="L36" s="12">
        <v>450000</v>
      </c>
      <c r="M36" s="12">
        <v>450000</v>
      </c>
      <c r="N36" s="12">
        <v>450000</v>
      </c>
      <c r="O36" s="12">
        <v>450000</v>
      </c>
      <c r="P36" s="12">
        <v>450000</v>
      </c>
      <c r="Q36" s="12">
        <v>450000</v>
      </c>
      <c r="R36" s="12">
        <v>450000</v>
      </c>
      <c r="S36" s="12">
        <v>450000</v>
      </c>
      <c r="T36" s="12">
        <v>450000</v>
      </c>
      <c r="U36" s="12">
        <v>450000</v>
      </c>
      <c r="V36" s="12">
        <v>450000</v>
      </c>
      <c r="W36" s="12">
        <v>450000</v>
      </c>
      <c r="X36" s="15">
        <v>450000</v>
      </c>
      <c r="Y36" s="12">
        <v>450000</v>
      </c>
      <c r="Z36" s="12">
        <v>450000</v>
      </c>
      <c r="AA36" s="12">
        <v>450000</v>
      </c>
      <c r="AB36" s="12">
        <v>450000</v>
      </c>
      <c r="AC36" s="12">
        <v>450000</v>
      </c>
      <c r="AD36" s="12">
        <v>450000</v>
      </c>
      <c r="AE36" s="12">
        <v>450000</v>
      </c>
      <c r="AF36" s="12">
        <v>450000</v>
      </c>
      <c r="AG36" s="12">
        <v>450000</v>
      </c>
      <c r="AH36" s="12">
        <v>450000</v>
      </c>
      <c r="AI36" s="12">
        <v>450000</v>
      </c>
      <c r="AJ36" s="12">
        <v>450000</v>
      </c>
      <c r="AK36" s="12">
        <v>450000</v>
      </c>
      <c r="AL36" s="12">
        <v>450000</v>
      </c>
      <c r="AM36" s="12">
        <v>450000</v>
      </c>
      <c r="AN36" s="12">
        <v>450000</v>
      </c>
      <c r="AO36" s="12">
        <v>450000</v>
      </c>
      <c r="AP36" s="12">
        <v>450000</v>
      </c>
      <c r="AQ36" s="12">
        <v>450000</v>
      </c>
      <c r="AR36" s="12">
        <v>450000</v>
      </c>
      <c r="AS36" s="12">
        <v>450000</v>
      </c>
      <c r="AT36" s="12">
        <v>450000</v>
      </c>
      <c r="AU36" s="12">
        <v>450000</v>
      </c>
      <c r="AV36" s="12">
        <v>450000</v>
      </c>
      <c r="AW36" s="12">
        <v>450000</v>
      </c>
      <c r="AX36" s="12">
        <v>450000</v>
      </c>
      <c r="AY36" s="12">
        <v>450000</v>
      </c>
      <c r="AZ36" s="12">
        <v>450000</v>
      </c>
      <c r="BA36" s="12">
        <v>450000</v>
      </c>
      <c r="BB36" s="12">
        <v>450000</v>
      </c>
      <c r="BC36" s="12">
        <v>450000</v>
      </c>
      <c r="BD36" s="12">
        <v>450000</v>
      </c>
      <c r="BE36" s="12">
        <v>450000</v>
      </c>
      <c r="BF36" s="12">
        <v>450000</v>
      </c>
      <c r="BG36" s="12">
        <v>450000</v>
      </c>
      <c r="BH36" s="12">
        <v>450000</v>
      </c>
      <c r="BI36" s="12">
        <v>450000</v>
      </c>
      <c r="BJ36" s="12">
        <v>450000</v>
      </c>
      <c r="BK36" s="12">
        <v>450000</v>
      </c>
      <c r="BL36" s="15">
        <v>450000</v>
      </c>
    </row>
    <row r="37" spans="2:70" x14ac:dyDescent="0.25">
      <c r="B37" s="12">
        <v>500000</v>
      </c>
      <c r="C37" s="12">
        <v>500000</v>
      </c>
      <c r="D37" s="12">
        <v>500000</v>
      </c>
      <c r="E37" s="12">
        <v>500000</v>
      </c>
      <c r="F37" s="12">
        <v>500000</v>
      </c>
      <c r="G37" s="12">
        <v>500000</v>
      </c>
      <c r="H37" s="12">
        <v>500000</v>
      </c>
      <c r="I37" s="12">
        <v>500000</v>
      </c>
      <c r="J37" s="12">
        <v>500000</v>
      </c>
      <c r="K37" s="12">
        <v>500000</v>
      </c>
      <c r="L37" s="12">
        <v>500000</v>
      </c>
      <c r="M37" s="12">
        <v>500000</v>
      </c>
      <c r="N37" s="12">
        <v>500000</v>
      </c>
      <c r="O37" s="12">
        <v>500000</v>
      </c>
      <c r="P37" s="12">
        <v>500000</v>
      </c>
      <c r="Q37" s="12">
        <v>500000</v>
      </c>
      <c r="R37" s="12">
        <v>500000</v>
      </c>
      <c r="S37" s="12">
        <v>500000</v>
      </c>
      <c r="T37" s="12">
        <v>500000</v>
      </c>
      <c r="U37" s="12">
        <v>500000</v>
      </c>
      <c r="V37" s="12">
        <v>500000</v>
      </c>
      <c r="W37" s="12">
        <v>500000</v>
      </c>
      <c r="X37" s="15">
        <v>500000</v>
      </c>
      <c r="Y37" s="12">
        <v>500000</v>
      </c>
      <c r="Z37" s="12">
        <v>500000</v>
      </c>
      <c r="AA37" s="12">
        <v>500000</v>
      </c>
      <c r="AB37" s="12">
        <v>500000</v>
      </c>
      <c r="AC37" s="12">
        <v>500000</v>
      </c>
      <c r="AD37" s="12">
        <v>500000</v>
      </c>
      <c r="AE37" s="12">
        <v>500000</v>
      </c>
      <c r="AF37" s="12">
        <v>500000</v>
      </c>
      <c r="AG37" s="12">
        <v>500000</v>
      </c>
      <c r="AH37" s="12">
        <v>500000</v>
      </c>
      <c r="AI37" s="12">
        <v>500000</v>
      </c>
      <c r="AJ37" s="12">
        <v>500000</v>
      </c>
      <c r="AK37" s="12">
        <v>500000</v>
      </c>
      <c r="AL37" s="12">
        <v>500000</v>
      </c>
      <c r="AM37" s="12">
        <v>500000</v>
      </c>
      <c r="AN37" s="12">
        <v>500000</v>
      </c>
      <c r="AO37" s="12">
        <v>500000</v>
      </c>
      <c r="AP37" s="12">
        <v>500000</v>
      </c>
      <c r="AQ37" s="12">
        <v>500000</v>
      </c>
      <c r="AR37" s="12">
        <v>500000</v>
      </c>
      <c r="AS37" s="12">
        <v>500000</v>
      </c>
      <c r="AT37" s="12">
        <v>500000</v>
      </c>
      <c r="AU37" s="12">
        <v>500000</v>
      </c>
      <c r="AV37" s="12">
        <v>500000</v>
      </c>
      <c r="AW37" s="12">
        <v>500000</v>
      </c>
      <c r="AX37" s="12">
        <v>500000</v>
      </c>
      <c r="AY37" s="12">
        <v>500000</v>
      </c>
      <c r="AZ37" s="12">
        <v>500000</v>
      </c>
      <c r="BA37" s="12">
        <v>500000</v>
      </c>
      <c r="BB37" s="12">
        <v>500000</v>
      </c>
      <c r="BC37" s="12">
        <v>500000</v>
      </c>
      <c r="BD37" s="12">
        <v>500000</v>
      </c>
      <c r="BE37" s="12">
        <v>500000</v>
      </c>
      <c r="BF37" s="12">
        <v>500000</v>
      </c>
      <c r="BG37" s="12">
        <v>500000</v>
      </c>
      <c r="BH37" s="12">
        <v>500000</v>
      </c>
      <c r="BI37" s="12">
        <v>500000</v>
      </c>
      <c r="BJ37" s="12">
        <v>500000</v>
      </c>
      <c r="BK37" s="12">
        <v>500000</v>
      </c>
      <c r="BL37" s="15">
        <v>500000</v>
      </c>
    </row>
    <row r="38" spans="2:70" x14ac:dyDescent="0.25">
      <c r="B38" s="12">
        <v>1100000</v>
      </c>
      <c r="C38" s="12">
        <v>1100000</v>
      </c>
      <c r="D38" s="12">
        <v>1100000</v>
      </c>
      <c r="E38" s="12">
        <v>1100000</v>
      </c>
      <c r="F38" s="12">
        <v>1100000</v>
      </c>
      <c r="G38" s="12">
        <v>1100000</v>
      </c>
      <c r="H38" s="12">
        <v>1100000</v>
      </c>
      <c r="I38" s="12">
        <v>1100000</v>
      </c>
      <c r="J38" s="12">
        <v>1100000</v>
      </c>
      <c r="K38" s="12">
        <v>1100000</v>
      </c>
      <c r="L38" s="12">
        <v>1100000</v>
      </c>
      <c r="M38" s="12">
        <v>1100000</v>
      </c>
      <c r="N38" s="12">
        <v>1100000</v>
      </c>
      <c r="O38" s="12">
        <v>1100000</v>
      </c>
      <c r="P38" s="12">
        <v>1100000</v>
      </c>
      <c r="Q38" s="12">
        <v>1100000</v>
      </c>
      <c r="R38" s="12">
        <v>1100000</v>
      </c>
      <c r="S38" s="12">
        <v>1100000</v>
      </c>
      <c r="T38" s="12">
        <v>1100000</v>
      </c>
      <c r="U38" s="12">
        <v>1100000</v>
      </c>
      <c r="V38" s="12">
        <v>1100000</v>
      </c>
      <c r="W38" s="12">
        <v>1100000</v>
      </c>
      <c r="X38" s="15">
        <v>1100000</v>
      </c>
      <c r="Y38" s="12">
        <v>1100000</v>
      </c>
      <c r="Z38" s="12">
        <v>1100000</v>
      </c>
      <c r="AA38" s="12">
        <v>1100000</v>
      </c>
      <c r="AB38" s="12">
        <v>1100000</v>
      </c>
      <c r="AC38" s="12">
        <v>1100000</v>
      </c>
      <c r="AD38" s="12">
        <v>1100000</v>
      </c>
      <c r="AE38" s="12">
        <v>1100000</v>
      </c>
      <c r="AF38" s="12">
        <v>1100000</v>
      </c>
      <c r="AG38" s="12">
        <v>1100000</v>
      </c>
      <c r="AH38" s="12">
        <v>1100000</v>
      </c>
      <c r="AI38" s="12">
        <v>1100000</v>
      </c>
      <c r="AJ38" s="12">
        <v>1100000</v>
      </c>
      <c r="AK38" s="12">
        <v>1100000</v>
      </c>
      <c r="AL38" s="12">
        <v>1100000</v>
      </c>
      <c r="AM38" s="12">
        <v>1100000</v>
      </c>
      <c r="AN38" s="12">
        <v>1100000</v>
      </c>
      <c r="AO38" s="12">
        <v>1100000</v>
      </c>
      <c r="AP38" s="12">
        <v>1100000</v>
      </c>
      <c r="AQ38" s="12">
        <v>1100000</v>
      </c>
      <c r="AR38" s="12">
        <v>1100000</v>
      </c>
      <c r="AS38" s="12">
        <v>1100000</v>
      </c>
      <c r="AT38" s="12">
        <v>1100000</v>
      </c>
      <c r="AU38" s="12">
        <v>1100000</v>
      </c>
      <c r="AV38" s="12">
        <v>1100000</v>
      </c>
      <c r="AW38" s="12">
        <v>1100000</v>
      </c>
      <c r="AX38" s="12">
        <v>1100000</v>
      </c>
      <c r="AY38" s="12">
        <v>1100000</v>
      </c>
      <c r="AZ38" s="12">
        <v>1100000</v>
      </c>
      <c r="BA38" s="12">
        <v>1100000</v>
      </c>
      <c r="BB38" s="12">
        <v>1100000</v>
      </c>
      <c r="BC38" s="12">
        <v>1100000</v>
      </c>
      <c r="BD38" s="12">
        <v>1100000</v>
      </c>
      <c r="BE38" s="12">
        <v>1100000</v>
      </c>
      <c r="BF38" s="12">
        <v>1100000</v>
      </c>
      <c r="BG38" s="12">
        <v>1100000</v>
      </c>
      <c r="BH38" s="12">
        <v>1100000</v>
      </c>
      <c r="BI38" s="12">
        <v>1100000</v>
      </c>
      <c r="BJ38" s="12">
        <v>1100000</v>
      </c>
      <c r="BK38" s="12">
        <v>1100000</v>
      </c>
      <c r="BL38" s="15">
        <v>1100000</v>
      </c>
    </row>
    <row r="39" spans="2:70" x14ac:dyDescent="0.25">
      <c r="B39" s="12">
        <v>150000</v>
      </c>
      <c r="C39" s="12">
        <v>150000</v>
      </c>
      <c r="D39" s="12">
        <v>150000</v>
      </c>
      <c r="E39" s="12">
        <v>150000</v>
      </c>
      <c r="F39" s="12">
        <v>150000</v>
      </c>
      <c r="G39" s="12">
        <v>150000</v>
      </c>
      <c r="H39" s="12">
        <v>150000</v>
      </c>
      <c r="I39" s="12">
        <v>150000</v>
      </c>
      <c r="J39" s="12">
        <v>150000</v>
      </c>
      <c r="K39" s="12">
        <v>150000</v>
      </c>
      <c r="L39" s="12">
        <v>150000</v>
      </c>
      <c r="M39" s="12">
        <v>150000</v>
      </c>
      <c r="N39" s="12">
        <v>150000</v>
      </c>
      <c r="O39" s="12">
        <v>150000</v>
      </c>
      <c r="P39" s="12">
        <v>150000</v>
      </c>
      <c r="Q39" s="12">
        <v>150000</v>
      </c>
      <c r="R39" s="12">
        <v>150000</v>
      </c>
      <c r="S39" s="12">
        <v>150000</v>
      </c>
      <c r="T39" s="12">
        <v>150000</v>
      </c>
      <c r="U39" s="12">
        <v>150000</v>
      </c>
      <c r="V39" s="12">
        <v>150000</v>
      </c>
      <c r="W39" s="12">
        <v>150000</v>
      </c>
      <c r="X39" s="15">
        <v>150000</v>
      </c>
      <c r="Y39" s="12">
        <v>150000</v>
      </c>
      <c r="Z39" s="12">
        <v>150000</v>
      </c>
      <c r="AA39" s="12">
        <v>150000</v>
      </c>
      <c r="AB39" s="12">
        <v>150000</v>
      </c>
      <c r="AC39" s="12">
        <v>150000</v>
      </c>
      <c r="AD39" s="12">
        <v>150000</v>
      </c>
      <c r="AE39" s="12">
        <v>150000</v>
      </c>
      <c r="AF39" s="12">
        <v>150000</v>
      </c>
      <c r="AG39" s="12">
        <v>150000</v>
      </c>
      <c r="AH39" s="12">
        <v>150000</v>
      </c>
      <c r="AI39" s="12">
        <v>150000</v>
      </c>
      <c r="AJ39" s="12">
        <v>150000</v>
      </c>
      <c r="AK39" s="12">
        <v>150000</v>
      </c>
      <c r="AL39" s="12">
        <v>150000</v>
      </c>
      <c r="AM39" s="12">
        <v>150000</v>
      </c>
      <c r="AN39" s="12">
        <v>150000</v>
      </c>
      <c r="AO39" s="12">
        <v>150000</v>
      </c>
      <c r="AP39" s="12">
        <v>150000</v>
      </c>
      <c r="AQ39" s="12">
        <v>150000</v>
      </c>
      <c r="AR39" s="12">
        <v>150000</v>
      </c>
      <c r="AS39" s="12">
        <v>150000</v>
      </c>
      <c r="AT39" s="12">
        <v>150000</v>
      </c>
      <c r="AU39" s="12">
        <v>150000</v>
      </c>
      <c r="AV39" s="12">
        <v>150000</v>
      </c>
      <c r="AW39" s="12">
        <v>150000</v>
      </c>
      <c r="AX39" s="12">
        <v>150000</v>
      </c>
      <c r="AY39" s="12">
        <v>150000</v>
      </c>
      <c r="AZ39" s="12">
        <v>150000</v>
      </c>
      <c r="BA39" s="12">
        <v>150000</v>
      </c>
      <c r="BB39" s="12">
        <v>150000</v>
      </c>
      <c r="BC39" s="12">
        <v>150000</v>
      </c>
      <c r="BD39" s="12">
        <v>150000</v>
      </c>
      <c r="BE39" s="12">
        <v>150000</v>
      </c>
      <c r="BF39" s="12">
        <v>150000</v>
      </c>
      <c r="BG39" s="12">
        <v>150000</v>
      </c>
      <c r="BH39" s="12">
        <v>150000</v>
      </c>
      <c r="BI39" s="12">
        <v>150000</v>
      </c>
      <c r="BJ39" s="12">
        <v>150000</v>
      </c>
      <c r="BK39" s="12">
        <v>150000</v>
      </c>
      <c r="BL39" s="15">
        <v>150000</v>
      </c>
    </row>
    <row r="40" spans="2:70" x14ac:dyDescent="0.25">
      <c r="B40" s="12">
        <v>350000</v>
      </c>
      <c r="C40" s="12">
        <v>350000</v>
      </c>
      <c r="D40" s="12">
        <v>350000</v>
      </c>
      <c r="E40" s="12">
        <v>350000</v>
      </c>
      <c r="F40" s="12">
        <v>350000</v>
      </c>
      <c r="G40" s="12">
        <v>350000</v>
      </c>
      <c r="H40" s="12">
        <v>350000</v>
      </c>
      <c r="I40" s="12">
        <v>350000</v>
      </c>
      <c r="J40" s="12">
        <v>350000</v>
      </c>
      <c r="K40" s="12">
        <v>350000</v>
      </c>
      <c r="L40" s="12">
        <v>350000</v>
      </c>
      <c r="M40" s="12">
        <v>350000</v>
      </c>
      <c r="N40" s="12">
        <v>350000</v>
      </c>
      <c r="O40" s="12">
        <v>350000</v>
      </c>
      <c r="P40" s="12">
        <v>350000</v>
      </c>
      <c r="Q40" s="12">
        <v>350000</v>
      </c>
      <c r="R40" s="12">
        <v>350000</v>
      </c>
      <c r="S40" s="12">
        <v>350000</v>
      </c>
      <c r="T40" s="12">
        <v>350000</v>
      </c>
      <c r="U40" s="12">
        <v>350000</v>
      </c>
      <c r="V40" s="12">
        <v>350000</v>
      </c>
      <c r="W40" s="12">
        <v>350000</v>
      </c>
      <c r="X40" s="15">
        <v>350000</v>
      </c>
      <c r="Y40" s="12">
        <v>350000</v>
      </c>
      <c r="Z40" s="12">
        <v>350000</v>
      </c>
      <c r="AA40" s="12">
        <v>350000</v>
      </c>
      <c r="AB40" s="12">
        <v>350000</v>
      </c>
      <c r="AC40" s="12">
        <v>350000</v>
      </c>
      <c r="AD40" s="12">
        <v>350000</v>
      </c>
      <c r="AE40" s="12">
        <v>350000</v>
      </c>
      <c r="AF40" s="12">
        <v>350000</v>
      </c>
      <c r="AG40" s="12">
        <v>350000</v>
      </c>
      <c r="AH40" s="12">
        <v>350000</v>
      </c>
      <c r="AI40" s="12">
        <v>350000</v>
      </c>
      <c r="AJ40" s="12">
        <v>350000</v>
      </c>
      <c r="AK40" s="12">
        <v>350000</v>
      </c>
      <c r="AL40" s="12">
        <v>350000</v>
      </c>
      <c r="AM40" s="12">
        <v>350000</v>
      </c>
      <c r="AN40" s="12">
        <v>350000</v>
      </c>
      <c r="AO40" s="12">
        <v>350000</v>
      </c>
      <c r="AP40" s="12">
        <v>350000</v>
      </c>
      <c r="AQ40" s="12">
        <v>350000</v>
      </c>
      <c r="AR40" s="12">
        <v>350000</v>
      </c>
      <c r="AS40" s="12">
        <v>350000</v>
      </c>
      <c r="AT40" s="12">
        <v>350000</v>
      </c>
      <c r="AU40" s="12">
        <v>350000</v>
      </c>
      <c r="AV40" s="12">
        <v>350000</v>
      </c>
      <c r="AW40" s="12">
        <v>350000</v>
      </c>
      <c r="AX40" s="12">
        <v>350000</v>
      </c>
      <c r="AY40" s="12">
        <v>350000</v>
      </c>
      <c r="AZ40" s="12">
        <v>350000</v>
      </c>
      <c r="BA40" s="12">
        <v>350000</v>
      </c>
      <c r="BB40" s="12">
        <v>350000</v>
      </c>
      <c r="BC40" s="12">
        <v>350000</v>
      </c>
      <c r="BD40" s="12">
        <v>350000</v>
      </c>
      <c r="BE40" s="12">
        <v>350000</v>
      </c>
      <c r="BF40" s="12">
        <v>350000</v>
      </c>
      <c r="BG40" s="12">
        <v>350000</v>
      </c>
      <c r="BH40" s="12">
        <v>350000</v>
      </c>
      <c r="BI40" s="12">
        <v>350000</v>
      </c>
      <c r="BJ40" s="12">
        <v>350000</v>
      </c>
      <c r="BK40" s="12">
        <v>350000</v>
      </c>
      <c r="BL40" s="15">
        <v>350000</v>
      </c>
    </row>
    <row r="41" spans="2:70" x14ac:dyDescent="0.25">
      <c r="B41" s="12">
        <v>700000</v>
      </c>
      <c r="C41" s="12">
        <v>700000</v>
      </c>
      <c r="D41" s="12">
        <v>700000</v>
      </c>
      <c r="E41" s="12">
        <v>700000</v>
      </c>
      <c r="F41" s="12">
        <v>700000</v>
      </c>
      <c r="G41" s="12">
        <v>700000</v>
      </c>
      <c r="H41" s="12">
        <v>700000</v>
      </c>
      <c r="I41" s="12">
        <v>700000</v>
      </c>
      <c r="J41" s="12">
        <v>700000</v>
      </c>
      <c r="K41" s="12">
        <v>700000</v>
      </c>
      <c r="L41" s="12">
        <v>700000</v>
      </c>
      <c r="M41" s="12">
        <v>700000</v>
      </c>
      <c r="N41" s="12">
        <v>700000</v>
      </c>
      <c r="O41" s="12">
        <v>700000</v>
      </c>
      <c r="P41" s="12">
        <v>700000</v>
      </c>
      <c r="Q41" s="12">
        <v>700000</v>
      </c>
      <c r="R41" s="12">
        <v>700000</v>
      </c>
      <c r="S41" s="12">
        <v>700000</v>
      </c>
      <c r="T41" s="12">
        <v>700000</v>
      </c>
      <c r="U41" s="12">
        <v>700000</v>
      </c>
      <c r="V41" s="12">
        <v>700000</v>
      </c>
      <c r="W41" s="12">
        <v>700000</v>
      </c>
      <c r="X41" s="15">
        <v>700000</v>
      </c>
      <c r="Y41" s="12">
        <v>700000</v>
      </c>
      <c r="Z41" s="12">
        <v>700000</v>
      </c>
      <c r="AA41" s="12">
        <v>700000</v>
      </c>
      <c r="AB41" s="12">
        <v>700000</v>
      </c>
      <c r="AC41" s="12">
        <v>700000</v>
      </c>
      <c r="AD41" s="12">
        <v>700000</v>
      </c>
      <c r="AE41" s="12">
        <v>700000</v>
      </c>
      <c r="AF41" s="12">
        <v>700000</v>
      </c>
      <c r="AG41" s="12">
        <v>700000</v>
      </c>
      <c r="AH41" s="12">
        <v>700000</v>
      </c>
      <c r="AI41" s="12">
        <v>700000</v>
      </c>
      <c r="AJ41" s="12">
        <v>700000</v>
      </c>
      <c r="AK41" s="12">
        <v>700000</v>
      </c>
      <c r="AL41" s="12">
        <v>700000</v>
      </c>
      <c r="AM41" s="12">
        <v>700000</v>
      </c>
      <c r="AN41" s="12">
        <v>700000</v>
      </c>
      <c r="AO41" s="12">
        <v>700000</v>
      </c>
      <c r="AP41" s="12">
        <v>700000</v>
      </c>
      <c r="AQ41" s="12">
        <v>700000</v>
      </c>
      <c r="AR41" s="12">
        <v>700000</v>
      </c>
      <c r="AS41" s="12">
        <v>700000</v>
      </c>
      <c r="AT41" s="12">
        <v>700000</v>
      </c>
      <c r="AU41" s="12">
        <v>700000</v>
      </c>
      <c r="AV41" s="12">
        <v>700000</v>
      </c>
      <c r="AW41" s="12">
        <v>700000</v>
      </c>
      <c r="AX41" s="12">
        <v>700000</v>
      </c>
      <c r="AY41" s="12">
        <v>700000</v>
      </c>
      <c r="AZ41" s="12">
        <v>700000</v>
      </c>
      <c r="BA41" s="12">
        <v>700000</v>
      </c>
      <c r="BB41" s="12">
        <v>700000</v>
      </c>
      <c r="BC41" s="12">
        <v>700000</v>
      </c>
      <c r="BD41" s="12">
        <v>700000</v>
      </c>
      <c r="BE41" s="12">
        <v>700000</v>
      </c>
      <c r="BF41" s="12">
        <v>700000</v>
      </c>
      <c r="BG41" s="12">
        <v>700000</v>
      </c>
      <c r="BH41" s="12">
        <v>700000</v>
      </c>
      <c r="BI41" s="12">
        <v>700000</v>
      </c>
      <c r="BJ41" s="12">
        <v>700000</v>
      </c>
      <c r="BK41" s="12">
        <v>700000</v>
      </c>
      <c r="BL41" s="15">
        <v>700000</v>
      </c>
    </row>
    <row r="42" spans="2:70" x14ac:dyDescent="0.25">
      <c r="B42" s="12">
        <v>800000</v>
      </c>
      <c r="C42" s="12">
        <v>800000</v>
      </c>
      <c r="D42" s="12">
        <v>800000</v>
      </c>
      <c r="E42" s="12">
        <v>800000</v>
      </c>
      <c r="F42" s="12">
        <v>800000</v>
      </c>
      <c r="G42" s="12">
        <v>800000</v>
      </c>
      <c r="H42" s="12">
        <v>800000</v>
      </c>
      <c r="I42" s="12">
        <v>800000</v>
      </c>
      <c r="J42" s="12">
        <v>800000</v>
      </c>
      <c r="K42" s="12">
        <v>800000</v>
      </c>
      <c r="L42" s="12">
        <v>800000</v>
      </c>
      <c r="M42" s="12">
        <v>800000</v>
      </c>
      <c r="N42" s="12">
        <v>800000</v>
      </c>
      <c r="O42" s="12">
        <v>800000</v>
      </c>
      <c r="P42" s="12">
        <v>800000</v>
      </c>
      <c r="Q42" s="12">
        <v>800000</v>
      </c>
      <c r="R42" s="12">
        <v>800000</v>
      </c>
      <c r="S42" s="12">
        <v>800000</v>
      </c>
      <c r="T42" s="12">
        <v>800000</v>
      </c>
      <c r="U42" s="12">
        <v>800000</v>
      </c>
      <c r="V42" s="12">
        <v>800000</v>
      </c>
      <c r="W42" s="12">
        <v>800000</v>
      </c>
      <c r="X42" s="15">
        <v>800000</v>
      </c>
      <c r="Y42" s="12">
        <v>800000</v>
      </c>
      <c r="Z42" s="12">
        <v>800000</v>
      </c>
      <c r="AA42" s="12">
        <v>800000</v>
      </c>
      <c r="AB42" s="12">
        <v>800000</v>
      </c>
      <c r="AC42" s="12">
        <v>800000</v>
      </c>
      <c r="AD42" s="12">
        <v>800000</v>
      </c>
      <c r="AE42" s="12">
        <v>800000</v>
      </c>
      <c r="AF42" s="12">
        <v>800000</v>
      </c>
      <c r="AG42" s="12">
        <v>800000</v>
      </c>
      <c r="AH42" s="12">
        <v>800000</v>
      </c>
      <c r="AI42" s="12">
        <v>800000</v>
      </c>
      <c r="AJ42" s="12">
        <v>800000</v>
      </c>
      <c r="AK42" s="12">
        <v>800000</v>
      </c>
      <c r="AL42" s="12">
        <v>800000</v>
      </c>
      <c r="AM42" s="12">
        <v>800000</v>
      </c>
      <c r="AN42" s="12">
        <v>800000</v>
      </c>
      <c r="AO42" s="12">
        <v>800000</v>
      </c>
      <c r="AP42" s="12">
        <v>800000</v>
      </c>
      <c r="AQ42" s="12">
        <v>800000</v>
      </c>
      <c r="AR42" s="12">
        <v>800000</v>
      </c>
      <c r="AS42" s="12">
        <v>800000</v>
      </c>
      <c r="AT42" s="12">
        <v>800000</v>
      </c>
      <c r="AU42" s="12">
        <v>800000</v>
      </c>
      <c r="AV42" s="12">
        <v>800000</v>
      </c>
      <c r="AW42" s="12">
        <v>800000</v>
      </c>
      <c r="AX42" s="12">
        <v>800000</v>
      </c>
      <c r="AY42" s="12">
        <v>800000</v>
      </c>
      <c r="AZ42" s="12">
        <v>800000</v>
      </c>
      <c r="BA42" s="12">
        <v>800000</v>
      </c>
      <c r="BB42" s="12">
        <v>800000</v>
      </c>
      <c r="BC42" s="12">
        <v>800000</v>
      </c>
      <c r="BD42" s="12">
        <v>800000</v>
      </c>
      <c r="BE42" s="12">
        <v>800000</v>
      </c>
      <c r="BF42" s="12">
        <v>800000</v>
      </c>
      <c r="BG42" s="12">
        <v>800000</v>
      </c>
      <c r="BH42" s="12">
        <v>800000</v>
      </c>
      <c r="BI42" s="12">
        <v>800000</v>
      </c>
      <c r="BJ42" s="12">
        <v>800000</v>
      </c>
      <c r="BK42" s="12">
        <v>800000</v>
      </c>
      <c r="BL42" s="15">
        <v>800000</v>
      </c>
    </row>
    <row r="43" spans="2:70" x14ac:dyDescent="0.25">
      <c r="B43" s="13">
        <f>SUM(B2:B42)</f>
        <v>30000000</v>
      </c>
      <c r="C43" s="13">
        <f t="shared" ref="C43:BL43" si="0">SUM(C2:C42)</f>
        <v>30000000</v>
      </c>
      <c r="D43" s="13">
        <f t="shared" si="0"/>
        <v>30000000</v>
      </c>
      <c r="E43" s="13">
        <f t="shared" si="0"/>
        <v>30000000</v>
      </c>
      <c r="F43" s="13">
        <f t="shared" si="0"/>
        <v>30000000</v>
      </c>
      <c r="G43" s="13">
        <f t="shared" si="0"/>
        <v>30000000</v>
      </c>
      <c r="H43" s="13">
        <f t="shared" si="0"/>
        <v>30000000</v>
      </c>
      <c r="I43" s="13">
        <f t="shared" si="0"/>
        <v>30000000</v>
      </c>
      <c r="J43" s="13">
        <f t="shared" si="0"/>
        <v>30000000</v>
      </c>
      <c r="K43" s="13">
        <f t="shared" si="0"/>
        <v>30000000</v>
      </c>
      <c r="L43" s="13">
        <f t="shared" si="0"/>
        <v>30000000</v>
      </c>
      <c r="M43" s="13">
        <f t="shared" si="0"/>
        <v>30000000</v>
      </c>
      <c r="N43" s="13">
        <f t="shared" si="0"/>
        <v>30000000</v>
      </c>
      <c r="O43" s="13">
        <f t="shared" si="0"/>
        <v>30000000</v>
      </c>
      <c r="P43" s="13">
        <f t="shared" si="0"/>
        <v>30000000</v>
      </c>
      <c r="Q43" s="13">
        <f t="shared" si="0"/>
        <v>30000000</v>
      </c>
      <c r="R43" s="13">
        <f t="shared" si="0"/>
        <v>30000000</v>
      </c>
      <c r="S43" s="13">
        <f t="shared" si="0"/>
        <v>30000000</v>
      </c>
      <c r="T43" s="13">
        <f t="shared" si="0"/>
        <v>30000000</v>
      </c>
      <c r="U43" s="13">
        <f t="shared" si="0"/>
        <v>30000000</v>
      </c>
      <c r="V43" s="13">
        <f t="shared" si="0"/>
        <v>30000000</v>
      </c>
      <c r="W43" s="13">
        <f t="shared" si="0"/>
        <v>29700000</v>
      </c>
      <c r="X43" s="15">
        <f t="shared" si="0"/>
        <v>28500000</v>
      </c>
      <c r="Y43" s="13">
        <f t="shared" si="0"/>
        <v>28050000</v>
      </c>
      <c r="Z43" s="13">
        <f t="shared" si="0"/>
        <v>27650000</v>
      </c>
      <c r="AA43" s="13">
        <f t="shared" si="0"/>
        <v>27650000</v>
      </c>
      <c r="AB43" s="13">
        <f t="shared" si="0"/>
        <v>27650000</v>
      </c>
      <c r="AC43" s="13">
        <f t="shared" si="0"/>
        <v>25350000</v>
      </c>
      <c r="AD43" s="13">
        <f t="shared" si="0"/>
        <v>25150000</v>
      </c>
      <c r="AE43" s="13">
        <f t="shared" si="0"/>
        <v>25150000</v>
      </c>
      <c r="AF43" s="13">
        <f t="shared" si="0"/>
        <v>23850000</v>
      </c>
      <c r="AG43" s="13">
        <f t="shared" si="0"/>
        <v>22200000</v>
      </c>
      <c r="AH43" s="13">
        <f t="shared" si="0"/>
        <v>22200000</v>
      </c>
      <c r="AI43" s="13">
        <f t="shared" si="0"/>
        <v>22200000</v>
      </c>
      <c r="AJ43" s="13">
        <f t="shared" si="0"/>
        <v>20900000</v>
      </c>
      <c r="AK43" s="13">
        <f t="shared" si="0"/>
        <v>19850000</v>
      </c>
      <c r="AL43" s="13">
        <f t="shared" si="0"/>
        <v>19100000</v>
      </c>
      <c r="AM43" s="13">
        <f t="shared" si="0"/>
        <v>18050000</v>
      </c>
      <c r="AN43" s="13">
        <f t="shared" si="0"/>
        <v>18050000</v>
      </c>
      <c r="AO43" s="13">
        <f t="shared" si="0"/>
        <v>18050000</v>
      </c>
      <c r="AP43" s="13">
        <f t="shared" si="0"/>
        <v>18050000</v>
      </c>
      <c r="AQ43" s="13">
        <f t="shared" si="0"/>
        <v>17750000</v>
      </c>
      <c r="AR43" s="13">
        <f t="shared" si="0"/>
        <v>17500000</v>
      </c>
      <c r="AS43" s="13">
        <f t="shared" si="0"/>
        <v>16700000</v>
      </c>
      <c r="AT43" s="13">
        <f t="shared" si="0"/>
        <v>16150000</v>
      </c>
      <c r="AU43" s="13">
        <f t="shared" si="0"/>
        <v>15850000</v>
      </c>
      <c r="AV43" s="13">
        <f t="shared" si="0"/>
        <v>15850000</v>
      </c>
      <c r="AW43" s="13">
        <f t="shared" si="0"/>
        <v>15850000</v>
      </c>
      <c r="AX43" s="13">
        <f t="shared" si="0"/>
        <v>14750000</v>
      </c>
      <c r="AY43" s="13">
        <f t="shared" si="0"/>
        <v>14450000</v>
      </c>
      <c r="AZ43" s="13">
        <f t="shared" si="0"/>
        <v>14000000</v>
      </c>
      <c r="BA43" s="13">
        <f t="shared" si="0"/>
        <v>13800000</v>
      </c>
      <c r="BB43" s="13">
        <f t="shared" si="0"/>
        <v>13800000</v>
      </c>
      <c r="BC43" s="13">
        <f t="shared" si="0"/>
        <v>13550000</v>
      </c>
      <c r="BD43" s="13">
        <f t="shared" si="0"/>
        <v>13550000</v>
      </c>
      <c r="BE43" s="13">
        <f t="shared" si="0"/>
        <v>13550000</v>
      </c>
      <c r="BF43" s="13">
        <f t="shared" si="0"/>
        <v>11350000</v>
      </c>
      <c r="BG43" s="13">
        <f t="shared" si="0"/>
        <v>10250000</v>
      </c>
      <c r="BH43" s="13">
        <f t="shared" si="0"/>
        <v>9750000</v>
      </c>
      <c r="BI43" s="13">
        <f t="shared" si="0"/>
        <v>9000000</v>
      </c>
      <c r="BJ43" s="13">
        <f t="shared" si="0"/>
        <v>9000000</v>
      </c>
      <c r="BK43" s="13">
        <f t="shared" si="0"/>
        <v>9000000</v>
      </c>
      <c r="BL43" s="15">
        <f t="shared" si="0"/>
        <v>8300000</v>
      </c>
    </row>
    <row r="45" spans="2:70" x14ac:dyDescent="0.25">
      <c r="V45" s="12">
        <v>20</v>
      </c>
    </row>
    <row r="48" spans="2:70" x14ac:dyDescent="0.25">
      <c r="X48" s="15">
        <v>1500000</v>
      </c>
      <c r="Y48" s="12">
        <v>1500000</v>
      </c>
      <c r="Z48" s="12">
        <v>1500000</v>
      </c>
      <c r="AA48" s="12">
        <v>1500000</v>
      </c>
      <c r="AB48" s="12">
        <v>1500000</v>
      </c>
      <c r="AC48" s="12">
        <v>1500000</v>
      </c>
      <c r="AD48" s="12">
        <v>1500000</v>
      </c>
      <c r="AE48" s="12">
        <v>1500000</v>
      </c>
      <c r="AF48" s="12">
        <v>1500000</v>
      </c>
      <c r="AG48" s="12">
        <v>1500000</v>
      </c>
      <c r="AH48" s="12">
        <v>1500000</v>
      </c>
      <c r="AI48" s="12">
        <v>1500000</v>
      </c>
      <c r="AJ48" s="12">
        <v>1500000</v>
      </c>
      <c r="AK48" s="12">
        <v>1500000</v>
      </c>
      <c r="AL48" s="12">
        <v>1500000</v>
      </c>
      <c r="AM48" s="12">
        <v>1500000</v>
      </c>
      <c r="AN48" s="12">
        <v>1500000</v>
      </c>
      <c r="AO48" s="12">
        <v>1500000</v>
      </c>
      <c r="AP48" s="12">
        <v>1500000</v>
      </c>
      <c r="AQ48" s="12">
        <v>1500000</v>
      </c>
      <c r="AR48" s="12">
        <v>1500000</v>
      </c>
      <c r="AS48" s="12">
        <v>1500000</v>
      </c>
      <c r="AT48" s="12">
        <v>1500000</v>
      </c>
      <c r="AU48" s="12">
        <v>1500000</v>
      </c>
      <c r="AV48" s="12">
        <v>1500000</v>
      </c>
      <c r="AW48" s="12">
        <v>1500000</v>
      </c>
      <c r="AX48" s="12">
        <v>1500000</v>
      </c>
      <c r="AY48" s="12">
        <v>1500000</v>
      </c>
      <c r="AZ48" s="12">
        <v>1500000</v>
      </c>
      <c r="BA48" s="12">
        <v>1500000</v>
      </c>
      <c r="BB48" s="12">
        <v>1500000</v>
      </c>
      <c r="BC48" s="12">
        <v>1500000</v>
      </c>
      <c r="BD48" s="12">
        <v>1500000</v>
      </c>
      <c r="BE48" s="12">
        <v>1500000</v>
      </c>
      <c r="BF48" s="12">
        <v>1500000</v>
      </c>
      <c r="BG48" s="12">
        <v>1500000</v>
      </c>
      <c r="BH48" s="12">
        <v>1500000</v>
      </c>
      <c r="BI48" s="12">
        <v>1500000</v>
      </c>
      <c r="BJ48" s="12">
        <v>1500000</v>
      </c>
      <c r="BK48" s="12">
        <v>1500000</v>
      </c>
      <c r="BL48" s="15">
        <v>1500000</v>
      </c>
    </row>
    <row r="49" spans="25:64" x14ac:dyDescent="0.25">
      <c r="Y49" s="12">
        <v>450000</v>
      </c>
      <c r="Z49" s="12">
        <v>450000</v>
      </c>
      <c r="AA49" s="12">
        <v>450000</v>
      </c>
      <c r="AB49" s="12">
        <v>450000</v>
      </c>
      <c r="AC49" s="12">
        <v>450000</v>
      </c>
      <c r="AD49" s="12">
        <v>450000</v>
      </c>
      <c r="AE49" s="12">
        <v>450000</v>
      </c>
      <c r="AF49" s="12">
        <v>450000</v>
      </c>
      <c r="AG49" s="12">
        <v>450000</v>
      </c>
      <c r="AH49" s="12">
        <v>450000</v>
      </c>
      <c r="AI49" s="12">
        <v>450000</v>
      </c>
      <c r="AJ49" s="12">
        <v>450000</v>
      </c>
      <c r="AK49" s="12">
        <v>450000</v>
      </c>
      <c r="AL49" s="12">
        <v>450000</v>
      </c>
      <c r="AM49" s="12">
        <v>450000</v>
      </c>
      <c r="AN49" s="12">
        <v>450000</v>
      </c>
      <c r="AO49" s="12">
        <v>450000</v>
      </c>
      <c r="AP49" s="12">
        <v>450000</v>
      </c>
      <c r="AQ49" s="12">
        <v>450000</v>
      </c>
      <c r="AR49" s="12">
        <v>450000</v>
      </c>
      <c r="AS49" s="12">
        <v>450000</v>
      </c>
      <c r="AT49" s="12">
        <v>450000</v>
      </c>
      <c r="AU49" s="12">
        <v>450000</v>
      </c>
      <c r="AV49" s="12">
        <v>450000</v>
      </c>
      <c r="AW49" s="12">
        <v>450000</v>
      </c>
      <c r="AX49" s="12">
        <v>450000</v>
      </c>
      <c r="AY49" s="12">
        <v>450000</v>
      </c>
      <c r="AZ49" s="12">
        <v>450000</v>
      </c>
      <c r="BA49" s="12">
        <v>450000</v>
      </c>
      <c r="BB49" s="12">
        <v>450000</v>
      </c>
      <c r="BC49" s="12">
        <v>450000</v>
      </c>
      <c r="BD49" s="12">
        <v>450000</v>
      </c>
      <c r="BE49" s="12">
        <v>450000</v>
      </c>
      <c r="BF49" s="12">
        <v>450000</v>
      </c>
      <c r="BG49" s="12">
        <v>450000</v>
      </c>
      <c r="BH49" s="12">
        <v>450000</v>
      </c>
      <c r="BI49" s="12">
        <v>450000</v>
      </c>
      <c r="BJ49" s="12">
        <v>450000</v>
      </c>
      <c r="BK49" s="12">
        <v>450000</v>
      </c>
      <c r="BL49" s="15">
        <v>450000</v>
      </c>
    </row>
    <row r="50" spans="25:64" x14ac:dyDescent="0.25">
      <c r="Z50" s="12">
        <v>400000</v>
      </c>
      <c r="AA50" s="12">
        <v>400000</v>
      </c>
      <c r="AB50" s="12">
        <v>400000</v>
      </c>
      <c r="AC50" s="12">
        <v>400000</v>
      </c>
      <c r="AD50" s="12">
        <v>400000</v>
      </c>
      <c r="AE50" s="12">
        <v>400000</v>
      </c>
      <c r="AF50" s="12">
        <v>400000</v>
      </c>
      <c r="AG50" s="12">
        <v>400000</v>
      </c>
      <c r="AH50" s="12">
        <v>400000</v>
      </c>
      <c r="AI50" s="12">
        <v>400000</v>
      </c>
      <c r="AJ50" s="12">
        <v>400000</v>
      </c>
      <c r="AK50" s="12">
        <v>400000</v>
      </c>
      <c r="AL50" s="12">
        <v>400000</v>
      </c>
      <c r="AM50" s="12">
        <v>400000</v>
      </c>
      <c r="AN50" s="12">
        <v>400000</v>
      </c>
      <c r="AO50" s="12">
        <v>400000</v>
      </c>
      <c r="AP50" s="12">
        <v>400000</v>
      </c>
      <c r="AQ50" s="12">
        <v>400000</v>
      </c>
      <c r="AR50" s="12">
        <v>400000</v>
      </c>
      <c r="AS50" s="12">
        <v>400000</v>
      </c>
      <c r="AT50" s="12">
        <v>400000</v>
      </c>
      <c r="AU50" s="12">
        <v>400000</v>
      </c>
      <c r="AV50" s="12">
        <v>400000</v>
      </c>
      <c r="AW50" s="12">
        <v>400000</v>
      </c>
      <c r="AX50" s="12">
        <v>400000</v>
      </c>
      <c r="AY50" s="12">
        <v>400000</v>
      </c>
      <c r="AZ50" s="12">
        <v>400000</v>
      </c>
      <c r="BA50" s="12">
        <v>400000</v>
      </c>
      <c r="BB50" s="12">
        <v>400000</v>
      </c>
      <c r="BC50" s="12">
        <v>400000</v>
      </c>
      <c r="BD50" s="12">
        <v>400000</v>
      </c>
      <c r="BE50" s="12">
        <v>400000</v>
      </c>
      <c r="BF50" s="12">
        <v>400000</v>
      </c>
      <c r="BG50" s="12">
        <v>400000</v>
      </c>
      <c r="BH50" s="12">
        <v>400000</v>
      </c>
      <c r="BI50" s="12">
        <v>400000</v>
      </c>
      <c r="BJ50" s="12">
        <v>400000</v>
      </c>
      <c r="BK50" s="12">
        <v>400000</v>
      </c>
      <c r="BL50" s="15">
        <v>400000</v>
      </c>
    </row>
    <row r="51" spans="25:64" x14ac:dyDescent="0.25">
      <c r="AC51" s="12">
        <v>1750000</v>
      </c>
      <c r="AD51" s="12">
        <v>1750000</v>
      </c>
      <c r="AE51" s="12">
        <v>1750000</v>
      </c>
      <c r="AF51" s="12">
        <v>1750000</v>
      </c>
      <c r="AG51" s="12">
        <v>1750000</v>
      </c>
      <c r="AH51" s="12">
        <v>1750000</v>
      </c>
      <c r="AI51" s="12">
        <v>1750000</v>
      </c>
      <c r="AJ51" s="12">
        <v>1750000</v>
      </c>
      <c r="AK51" s="12">
        <v>1750000</v>
      </c>
      <c r="AL51" s="12">
        <v>1750000</v>
      </c>
      <c r="AM51" s="12">
        <v>1750000</v>
      </c>
      <c r="AN51" s="12">
        <v>1750000</v>
      </c>
      <c r="AO51" s="12">
        <v>1750000</v>
      </c>
      <c r="AP51" s="12">
        <v>1750000</v>
      </c>
      <c r="AQ51" s="12">
        <v>1750000</v>
      </c>
      <c r="AR51" s="12">
        <v>1750000</v>
      </c>
      <c r="AS51" s="12">
        <v>1750000</v>
      </c>
      <c r="AT51" s="12">
        <v>1750000</v>
      </c>
      <c r="AU51" s="12">
        <v>1750000</v>
      </c>
      <c r="AV51" s="12">
        <v>1750000</v>
      </c>
      <c r="AW51" s="12">
        <v>1750000</v>
      </c>
      <c r="AX51" s="12">
        <v>1750000</v>
      </c>
      <c r="AY51" s="12">
        <v>1750000</v>
      </c>
      <c r="AZ51" s="12">
        <v>1750000</v>
      </c>
      <c r="BA51" s="12">
        <v>1750000</v>
      </c>
      <c r="BB51" s="12">
        <v>1750000</v>
      </c>
      <c r="BC51" s="12">
        <v>1750000</v>
      </c>
      <c r="BD51" s="12">
        <v>1750000</v>
      </c>
      <c r="BE51" s="12">
        <v>1750000</v>
      </c>
      <c r="BF51" s="12">
        <v>1750000</v>
      </c>
      <c r="BG51" s="12">
        <v>1750000</v>
      </c>
      <c r="BH51" s="12">
        <v>1750000</v>
      </c>
      <c r="BI51" s="12">
        <v>1750000</v>
      </c>
      <c r="BJ51" s="12">
        <v>1750000</v>
      </c>
      <c r="BK51" s="12">
        <v>1750000</v>
      </c>
      <c r="BL51" s="15">
        <v>1750000</v>
      </c>
    </row>
    <row r="52" spans="25:64" x14ac:dyDescent="0.25">
      <c r="AD52" s="12">
        <v>750000</v>
      </c>
      <c r="AE52" s="12">
        <v>750000</v>
      </c>
      <c r="AF52" s="12">
        <v>750000</v>
      </c>
      <c r="AG52" s="12">
        <v>750000</v>
      </c>
      <c r="AH52" s="12">
        <v>750000</v>
      </c>
      <c r="AI52" s="12">
        <v>750000</v>
      </c>
      <c r="AJ52" s="12">
        <v>750000</v>
      </c>
      <c r="AK52" s="12">
        <v>750000</v>
      </c>
      <c r="AL52" s="12">
        <v>750000</v>
      </c>
      <c r="AM52" s="12">
        <v>750000</v>
      </c>
      <c r="AN52" s="12">
        <v>750000</v>
      </c>
      <c r="AO52" s="12">
        <v>750000</v>
      </c>
      <c r="AP52" s="12">
        <v>750000</v>
      </c>
      <c r="AQ52" s="12">
        <v>750000</v>
      </c>
      <c r="AR52" s="12">
        <v>750000</v>
      </c>
      <c r="AS52" s="12">
        <v>750000</v>
      </c>
      <c r="AT52" s="12">
        <v>750000</v>
      </c>
      <c r="AU52" s="12">
        <v>750000</v>
      </c>
      <c r="AV52" s="12">
        <v>750000</v>
      </c>
      <c r="AW52" s="12">
        <v>750000</v>
      </c>
      <c r="AX52" s="12">
        <v>750000</v>
      </c>
      <c r="AY52" s="12">
        <v>750000</v>
      </c>
      <c r="AZ52" s="12">
        <v>750000</v>
      </c>
      <c r="BA52" s="12">
        <v>750000</v>
      </c>
      <c r="BB52" s="12">
        <v>750000</v>
      </c>
      <c r="BC52" s="12">
        <v>750000</v>
      </c>
      <c r="BD52" s="12">
        <v>750000</v>
      </c>
      <c r="BE52" s="12">
        <v>750000</v>
      </c>
      <c r="BF52" s="12">
        <v>750000</v>
      </c>
      <c r="BG52" s="12">
        <v>750000</v>
      </c>
      <c r="BH52" s="12">
        <v>750000</v>
      </c>
      <c r="BI52" s="12">
        <v>750000</v>
      </c>
      <c r="BJ52" s="12">
        <v>750000</v>
      </c>
      <c r="BK52" s="12">
        <v>750000</v>
      </c>
      <c r="BL52" s="15">
        <v>750000</v>
      </c>
    </row>
    <row r="53" spans="25:64" x14ac:dyDescent="0.25">
      <c r="AF53" s="12">
        <v>1300000</v>
      </c>
      <c r="AG53" s="12">
        <v>1300000</v>
      </c>
      <c r="AH53" s="12">
        <v>1300000</v>
      </c>
      <c r="AI53" s="12">
        <v>1300000</v>
      </c>
      <c r="AJ53" s="12">
        <v>1300000</v>
      </c>
      <c r="AK53" s="12">
        <v>1300000</v>
      </c>
      <c r="AL53" s="12">
        <v>1300000</v>
      </c>
      <c r="AM53" s="12">
        <v>1300000</v>
      </c>
      <c r="AN53" s="12">
        <v>1300000</v>
      </c>
      <c r="AO53" s="12">
        <v>1300000</v>
      </c>
      <c r="AP53" s="12">
        <v>1300000</v>
      </c>
      <c r="AQ53" s="12">
        <v>1300000</v>
      </c>
      <c r="AR53" s="12">
        <v>1300000</v>
      </c>
      <c r="AS53" s="12">
        <v>1300000</v>
      </c>
      <c r="AT53" s="12">
        <v>1300000</v>
      </c>
      <c r="AU53" s="12">
        <v>1300000</v>
      </c>
      <c r="AV53" s="12">
        <v>1300000</v>
      </c>
      <c r="AW53" s="12">
        <v>1300000</v>
      </c>
      <c r="AX53" s="12">
        <v>1300000</v>
      </c>
      <c r="AY53" s="12">
        <v>1300000</v>
      </c>
      <c r="AZ53" s="12">
        <v>1300000</v>
      </c>
      <c r="BA53" s="12">
        <v>1300000</v>
      </c>
      <c r="BB53" s="12">
        <v>1300000</v>
      </c>
      <c r="BC53" s="12">
        <v>1300000</v>
      </c>
      <c r="BD53" s="12">
        <v>1300000</v>
      </c>
      <c r="BE53" s="12">
        <v>1300000</v>
      </c>
      <c r="BF53" s="12">
        <v>1300000</v>
      </c>
      <c r="BG53" s="12">
        <v>1300000</v>
      </c>
      <c r="BH53" s="12">
        <v>1300000</v>
      </c>
      <c r="BI53" s="12">
        <v>1300000</v>
      </c>
      <c r="BJ53" s="12">
        <v>1300000</v>
      </c>
      <c r="BK53" s="12">
        <v>1300000</v>
      </c>
      <c r="BL53" s="15">
        <v>1300000</v>
      </c>
    </row>
    <row r="54" spans="25:64" x14ac:dyDescent="0.25">
      <c r="AG54" s="12">
        <v>1650000</v>
      </c>
      <c r="AH54" s="12">
        <v>1650000</v>
      </c>
      <c r="AI54" s="12">
        <v>1650000</v>
      </c>
      <c r="AJ54" s="12">
        <v>1650000</v>
      </c>
      <c r="AK54" s="12">
        <v>1650000</v>
      </c>
      <c r="AL54" s="12">
        <v>1650000</v>
      </c>
      <c r="AM54" s="12">
        <v>1650000</v>
      </c>
      <c r="AN54" s="12">
        <v>1650000</v>
      </c>
      <c r="AO54" s="12">
        <v>1650000</v>
      </c>
      <c r="AP54" s="12">
        <v>1650000</v>
      </c>
      <c r="AQ54" s="12">
        <v>1650000</v>
      </c>
      <c r="AR54" s="12">
        <v>1650000</v>
      </c>
      <c r="AS54" s="12">
        <v>1650000</v>
      </c>
      <c r="AT54" s="12">
        <v>1650000</v>
      </c>
      <c r="AU54" s="12">
        <v>1650000</v>
      </c>
      <c r="AV54" s="12">
        <v>1650000</v>
      </c>
      <c r="AW54" s="12">
        <v>1650000</v>
      </c>
      <c r="AX54" s="12">
        <v>1650000</v>
      </c>
      <c r="AY54" s="12">
        <v>1650000</v>
      </c>
      <c r="AZ54" s="12">
        <v>1650000</v>
      </c>
      <c r="BA54" s="12">
        <v>1650000</v>
      </c>
      <c r="BB54" s="12">
        <v>1650000</v>
      </c>
      <c r="BC54" s="12">
        <v>1650000</v>
      </c>
      <c r="BD54" s="12">
        <v>1650000</v>
      </c>
      <c r="BE54" s="12">
        <v>1650000</v>
      </c>
      <c r="BF54" s="12">
        <v>1650000</v>
      </c>
      <c r="BG54" s="12">
        <v>1650000</v>
      </c>
      <c r="BH54" s="12">
        <v>1650000</v>
      </c>
      <c r="BI54" s="12">
        <v>1650000</v>
      </c>
      <c r="BJ54" s="12">
        <v>1650000</v>
      </c>
      <c r="BK54" s="12">
        <v>1650000</v>
      </c>
      <c r="BL54" s="15">
        <v>1650000</v>
      </c>
    </row>
    <row r="55" spans="25:64" x14ac:dyDescent="0.25">
      <c r="AJ55" s="12">
        <v>1300000</v>
      </c>
      <c r="AK55" s="12">
        <v>1300000</v>
      </c>
      <c r="AL55" s="12">
        <v>1300000</v>
      </c>
      <c r="AM55" s="12">
        <v>1300000</v>
      </c>
      <c r="AN55" s="12">
        <v>1300000</v>
      </c>
      <c r="AO55" s="12">
        <v>1300000</v>
      </c>
      <c r="AP55" s="12">
        <v>1300000</v>
      </c>
      <c r="AQ55" s="12">
        <v>1300000</v>
      </c>
      <c r="AR55" s="12">
        <v>1300000</v>
      </c>
      <c r="AS55" s="12">
        <v>1300000</v>
      </c>
      <c r="AT55" s="12">
        <v>1300000</v>
      </c>
      <c r="AU55" s="12">
        <v>1300000</v>
      </c>
      <c r="AV55" s="12">
        <v>1300000</v>
      </c>
      <c r="AW55" s="12">
        <v>1300000</v>
      </c>
      <c r="AX55" s="12">
        <v>1300000</v>
      </c>
      <c r="AY55" s="12">
        <v>1300000</v>
      </c>
      <c r="AZ55" s="12">
        <v>1300000</v>
      </c>
      <c r="BA55" s="12">
        <v>1300000</v>
      </c>
      <c r="BB55" s="12">
        <v>1300000</v>
      </c>
      <c r="BC55" s="12">
        <v>1300000</v>
      </c>
      <c r="BD55" s="12">
        <v>1300000</v>
      </c>
      <c r="BE55" s="12">
        <v>1300000</v>
      </c>
      <c r="BF55" s="12">
        <v>1300000</v>
      </c>
      <c r="BG55" s="12">
        <v>1300000</v>
      </c>
      <c r="BH55" s="12">
        <v>1300000</v>
      </c>
      <c r="BI55" s="12">
        <v>1300000</v>
      </c>
      <c r="BJ55" s="12">
        <v>1300000</v>
      </c>
      <c r="BK55" s="12">
        <v>1300000</v>
      </c>
      <c r="BL55" s="15">
        <v>1300000</v>
      </c>
    </row>
    <row r="56" spans="25:64" x14ac:dyDescent="0.25">
      <c r="AK56" s="12">
        <v>1050000</v>
      </c>
      <c r="AL56" s="12">
        <v>1050000</v>
      </c>
      <c r="AM56" s="12">
        <v>1050000</v>
      </c>
      <c r="AN56" s="12">
        <v>1050000</v>
      </c>
      <c r="AO56" s="12">
        <v>1050000</v>
      </c>
      <c r="AP56" s="12">
        <v>1050000</v>
      </c>
      <c r="AQ56" s="12">
        <v>1050000</v>
      </c>
      <c r="AR56" s="12">
        <v>1050000</v>
      </c>
      <c r="AS56" s="12">
        <v>1050000</v>
      </c>
      <c r="AT56" s="12">
        <v>1050000</v>
      </c>
      <c r="AU56" s="12">
        <v>1050000</v>
      </c>
      <c r="AV56" s="12">
        <v>1050000</v>
      </c>
      <c r="AW56" s="12">
        <v>1050000</v>
      </c>
      <c r="AX56" s="12">
        <v>1050000</v>
      </c>
      <c r="AY56" s="12">
        <v>1050000</v>
      </c>
      <c r="AZ56" s="12">
        <v>1050000</v>
      </c>
      <c r="BA56" s="12">
        <v>1050000</v>
      </c>
      <c r="BB56" s="12">
        <v>1050000</v>
      </c>
      <c r="BC56" s="12">
        <v>1050000</v>
      </c>
      <c r="BD56" s="12">
        <v>1050000</v>
      </c>
      <c r="BE56" s="12">
        <v>1050000</v>
      </c>
      <c r="BF56" s="12">
        <v>1050000</v>
      </c>
      <c r="BG56" s="12">
        <v>1050000</v>
      </c>
      <c r="BH56" s="12">
        <v>1050000</v>
      </c>
      <c r="BI56" s="12">
        <v>1050000</v>
      </c>
      <c r="BJ56" s="12">
        <v>1050000</v>
      </c>
      <c r="BK56" s="12">
        <v>1050000</v>
      </c>
      <c r="BL56" s="15">
        <v>1050000</v>
      </c>
    </row>
    <row r="57" spans="25:64" x14ac:dyDescent="0.25">
      <c r="AL57" s="12">
        <v>750000</v>
      </c>
      <c r="AM57" s="12">
        <v>750000</v>
      </c>
      <c r="AN57" s="12">
        <v>750000</v>
      </c>
      <c r="AO57" s="12">
        <v>750000</v>
      </c>
      <c r="AP57" s="12">
        <v>750000</v>
      </c>
      <c r="AQ57" s="12">
        <v>750000</v>
      </c>
      <c r="AR57" s="12">
        <v>750000</v>
      </c>
      <c r="AS57" s="12">
        <v>750000</v>
      </c>
      <c r="AT57" s="12">
        <v>750000</v>
      </c>
      <c r="AU57" s="12">
        <v>750000</v>
      </c>
      <c r="AV57" s="12">
        <v>750000</v>
      </c>
      <c r="AW57" s="12">
        <v>750000</v>
      </c>
      <c r="AX57" s="12">
        <v>750000</v>
      </c>
      <c r="AY57" s="12">
        <v>750000</v>
      </c>
      <c r="AZ57" s="12">
        <v>750000</v>
      </c>
      <c r="BA57" s="12">
        <v>750000</v>
      </c>
      <c r="BB57" s="12">
        <v>750000</v>
      </c>
      <c r="BC57" s="12">
        <v>750000</v>
      </c>
      <c r="BD57" s="12">
        <v>750000</v>
      </c>
      <c r="BE57" s="12">
        <v>750000</v>
      </c>
      <c r="BF57" s="12">
        <v>750000</v>
      </c>
      <c r="BG57" s="12">
        <v>750000</v>
      </c>
      <c r="BH57" s="12">
        <v>750000</v>
      </c>
      <c r="BI57" s="12">
        <v>750000</v>
      </c>
      <c r="BJ57" s="12">
        <v>750000</v>
      </c>
      <c r="BK57" s="12">
        <v>750000</v>
      </c>
      <c r="BL57" s="15">
        <v>750000</v>
      </c>
    </row>
    <row r="58" spans="25:64" x14ac:dyDescent="0.25">
      <c r="AM58" s="12">
        <v>1050000</v>
      </c>
      <c r="AN58" s="12">
        <v>1050000</v>
      </c>
      <c r="AO58" s="12">
        <v>1050000</v>
      </c>
      <c r="AP58" s="12">
        <v>1050000</v>
      </c>
      <c r="AQ58" s="12">
        <v>1050000</v>
      </c>
      <c r="AR58" s="12">
        <v>1050000</v>
      </c>
      <c r="AS58" s="12">
        <v>1050000</v>
      </c>
      <c r="AT58" s="12">
        <v>1050000</v>
      </c>
      <c r="AU58" s="12">
        <v>1050000</v>
      </c>
      <c r="AV58" s="12">
        <v>1050000</v>
      </c>
      <c r="AW58" s="12">
        <v>1050000</v>
      </c>
      <c r="AX58" s="12">
        <v>1050000</v>
      </c>
      <c r="AY58" s="12">
        <v>1050000</v>
      </c>
      <c r="AZ58" s="12">
        <v>1050000</v>
      </c>
      <c r="BA58" s="12">
        <v>1050000</v>
      </c>
      <c r="BB58" s="12">
        <v>1050000</v>
      </c>
      <c r="BC58" s="12">
        <v>1050000</v>
      </c>
      <c r="BD58" s="12">
        <v>1050000</v>
      </c>
      <c r="BE58" s="12">
        <v>1050000</v>
      </c>
      <c r="BF58" s="12">
        <v>1050000</v>
      </c>
      <c r="BG58" s="12">
        <v>1050000</v>
      </c>
      <c r="BH58" s="12">
        <v>1050000</v>
      </c>
      <c r="BI58" s="12">
        <v>1050000</v>
      </c>
      <c r="BJ58" s="12">
        <v>1050000</v>
      </c>
      <c r="BK58" s="12">
        <v>1050000</v>
      </c>
      <c r="BL58" s="15">
        <v>1050000</v>
      </c>
    </row>
    <row r="59" spans="25:64" x14ac:dyDescent="0.25">
      <c r="AQ59" s="12">
        <v>300000</v>
      </c>
      <c r="AR59" s="12">
        <v>300000</v>
      </c>
      <c r="AS59" s="12">
        <v>300000</v>
      </c>
      <c r="AT59" s="12">
        <v>300000</v>
      </c>
      <c r="AU59" s="12">
        <v>300000</v>
      </c>
      <c r="AV59" s="12">
        <v>300000</v>
      </c>
      <c r="AW59" s="12">
        <v>300000</v>
      </c>
      <c r="AX59" s="12">
        <v>300000</v>
      </c>
      <c r="AY59" s="12">
        <v>300000</v>
      </c>
      <c r="AZ59" s="12">
        <v>300000</v>
      </c>
      <c r="BA59" s="12">
        <v>300000</v>
      </c>
      <c r="BB59" s="12">
        <v>300000</v>
      </c>
      <c r="BC59" s="12">
        <v>300000</v>
      </c>
      <c r="BD59" s="12">
        <v>300000</v>
      </c>
      <c r="BE59" s="12">
        <v>300000</v>
      </c>
      <c r="BF59" s="12">
        <v>300000</v>
      </c>
      <c r="BG59" s="12">
        <v>300000</v>
      </c>
      <c r="BH59" s="12">
        <v>300000</v>
      </c>
      <c r="BI59" s="12">
        <v>300000</v>
      </c>
      <c r="BJ59" s="12">
        <v>300000</v>
      </c>
      <c r="BK59" s="12">
        <v>300000</v>
      </c>
      <c r="BL59" s="15">
        <v>300000</v>
      </c>
    </row>
    <row r="60" spans="25:64" x14ac:dyDescent="0.25">
      <c r="AR60" s="12">
        <v>250000</v>
      </c>
      <c r="AS60" s="12">
        <v>250000</v>
      </c>
      <c r="AT60" s="12">
        <v>250000</v>
      </c>
      <c r="AU60" s="12">
        <v>250000</v>
      </c>
      <c r="AV60" s="12">
        <v>250000</v>
      </c>
      <c r="AW60" s="12">
        <v>250000</v>
      </c>
      <c r="AX60" s="12">
        <v>250000</v>
      </c>
      <c r="AY60" s="12">
        <v>250000</v>
      </c>
      <c r="AZ60" s="12">
        <v>250000</v>
      </c>
      <c r="BA60" s="12">
        <v>250000</v>
      </c>
      <c r="BB60" s="12">
        <v>250000</v>
      </c>
      <c r="BC60" s="12">
        <v>250000</v>
      </c>
      <c r="BD60" s="12">
        <v>250000</v>
      </c>
      <c r="BE60" s="12">
        <v>250000</v>
      </c>
      <c r="BF60" s="12">
        <v>250000</v>
      </c>
      <c r="BG60" s="12">
        <v>250000</v>
      </c>
      <c r="BH60" s="12">
        <v>250000</v>
      </c>
      <c r="BI60" s="12">
        <v>250000</v>
      </c>
      <c r="BJ60" s="12">
        <v>250000</v>
      </c>
      <c r="BK60" s="12">
        <v>250000</v>
      </c>
      <c r="BL60" s="15">
        <v>250000</v>
      </c>
    </row>
    <row r="61" spans="25:64" x14ac:dyDescent="0.25">
      <c r="AS61" s="12">
        <v>800000</v>
      </c>
      <c r="AT61" s="12">
        <v>800000</v>
      </c>
      <c r="AU61" s="12">
        <v>800000</v>
      </c>
      <c r="AV61" s="12">
        <v>800000</v>
      </c>
      <c r="AW61" s="12">
        <v>800000</v>
      </c>
      <c r="AX61" s="12">
        <v>800000</v>
      </c>
      <c r="AY61" s="12">
        <v>800000</v>
      </c>
      <c r="AZ61" s="12">
        <v>800000</v>
      </c>
      <c r="BA61" s="12">
        <v>800000</v>
      </c>
      <c r="BB61" s="12">
        <v>800000</v>
      </c>
      <c r="BC61" s="12">
        <v>800000</v>
      </c>
      <c r="BD61" s="12">
        <v>800000</v>
      </c>
      <c r="BE61" s="12">
        <v>800000</v>
      </c>
      <c r="BF61" s="12">
        <v>800000</v>
      </c>
      <c r="BG61" s="12">
        <v>800000</v>
      </c>
      <c r="BH61" s="12">
        <v>800000</v>
      </c>
      <c r="BI61" s="12">
        <v>800000</v>
      </c>
      <c r="BJ61" s="12">
        <v>800000</v>
      </c>
      <c r="BK61" s="12">
        <v>800000</v>
      </c>
      <c r="BL61" s="15">
        <v>800000</v>
      </c>
    </row>
    <row r="62" spans="25:64" x14ac:dyDescent="0.25">
      <c r="AT62" s="12">
        <v>550000</v>
      </c>
      <c r="AU62" s="12">
        <v>550000</v>
      </c>
      <c r="AV62" s="12">
        <v>550000</v>
      </c>
      <c r="AW62" s="12">
        <v>550000</v>
      </c>
      <c r="AX62" s="12">
        <v>550000</v>
      </c>
      <c r="AY62" s="12">
        <v>550000</v>
      </c>
      <c r="AZ62" s="12">
        <v>550000</v>
      </c>
      <c r="BA62" s="12">
        <v>550000</v>
      </c>
      <c r="BB62" s="12">
        <v>550000</v>
      </c>
      <c r="BC62" s="12">
        <v>550000</v>
      </c>
      <c r="BD62" s="12">
        <v>550000</v>
      </c>
      <c r="BE62" s="12">
        <v>550000</v>
      </c>
      <c r="BF62" s="12">
        <v>550000</v>
      </c>
      <c r="BG62" s="12">
        <v>550000</v>
      </c>
      <c r="BH62" s="12">
        <v>550000</v>
      </c>
      <c r="BI62" s="12">
        <v>550000</v>
      </c>
      <c r="BJ62" s="12">
        <v>550000</v>
      </c>
      <c r="BK62" s="12">
        <v>550000</v>
      </c>
      <c r="BL62" s="15">
        <v>550000</v>
      </c>
    </row>
    <row r="63" spans="25:64" x14ac:dyDescent="0.25">
      <c r="AU63" s="12">
        <v>300000</v>
      </c>
      <c r="AV63" s="12">
        <v>300000</v>
      </c>
      <c r="AW63" s="12">
        <v>300000</v>
      </c>
      <c r="AX63" s="12">
        <v>300000</v>
      </c>
      <c r="AY63" s="12">
        <v>300000</v>
      </c>
      <c r="AZ63" s="12">
        <v>300000</v>
      </c>
      <c r="BA63" s="12">
        <v>300000</v>
      </c>
      <c r="BB63" s="12">
        <v>300000</v>
      </c>
      <c r="BC63" s="12">
        <v>300000</v>
      </c>
      <c r="BD63" s="12">
        <v>300000</v>
      </c>
      <c r="BE63" s="12">
        <v>300000</v>
      </c>
      <c r="BF63" s="12">
        <v>300000</v>
      </c>
      <c r="BG63" s="12">
        <v>300000</v>
      </c>
      <c r="BH63" s="12">
        <v>300000</v>
      </c>
      <c r="BI63" s="12">
        <v>300000</v>
      </c>
      <c r="BJ63" s="12">
        <v>300000</v>
      </c>
      <c r="BK63" s="12">
        <v>300000</v>
      </c>
      <c r="BL63" s="15">
        <v>300000</v>
      </c>
    </row>
    <row r="64" spans="25:64" x14ac:dyDescent="0.25">
      <c r="AX64" s="12">
        <v>1100000</v>
      </c>
      <c r="AY64" s="12">
        <v>1100000</v>
      </c>
      <c r="AZ64" s="12">
        <v>1100000</v>
      </c>
      <c r="BA64" s="12">
        <v>1100000</v>
      </c>
      <c r="BB64" s="12">
        <v>1100000</v>
      </c>
      <c r="BC64" s="12">
        <v>1100000</v>
      </c>
      <c r="BD64" s="12">
        <v>1100000</v>
      </c>
      <c r="BE64" s="12">
        <v>1100000</v>
      </c>
      <c r="BF64" s="12">
        <v>1100000</v>
      </c>
      <c r="BG64" s="12">
        <v>1100000</v>
      </c>
      <c r="BH64" s="12">
        <v>1100000</v>
      </c>
      <c r="BI64" s="12">
        <v>1100000</v>
      </c>
      <c r="BJ64" s="12">
        <v>1100000</v>
      </c>
      <c r="BK64" s="12">
        <v>1100000</v>
      </c>
      <c r="BL64" s="15">
        <v>1100000</v>
      </c>
    </row>
    <row r="65" spans="24:64" x14ac:dyDescent="0.25">
      <c r="AY65" s="12">
        <v>300000</v>
      </c>
      <c r="AZ65" s="12">
        <v>300000</v>
      </c>
      <c r="BA65" s="12">
        <v>300000</v>
      </c>
      <c r="BB65" s="12">
        <v>300000</v>
      </c>
      <c r="BC65" s="12">
        <v>300000</v>
      </c>
      <c r="BD65" s="12">
        <v>300000</v>
      </c>
      <c r="BE65" s="12">
        <v>300000</v>
      </c>
      <c r="BF65" s="12">
        <v>300000</v>
      </c>
      <c r="BG65" s="12">
        <v>300000</v>
      </c>
      <c r="BH65" s="12">
        <v>300000</v>
      </c>
      <c r="BI65" s="12">
        <v>300000</v>
      </c>
      <c r="BJ65" s="12">
        <v>300000</v>
      </c>
      <c r="BK65" s="12">
        <v>300000</v>
      </c>
      <c r="BL65" s="15">
        <v>300000</v>
      </c>
    </row>
    <row r="66" spans="24:64" x14ac:dyDescent="0.25">
      <c r="AZ66" s="12">
        <v>450000</v>
      </c>
      <c r="BA66" s="12">
        <v>450000</v>
      </c>
      <c r="BB66" s="12">
        <v>450000</v>
      </c>
      <c r="BC66" s="12">
        <v>450000</v>
      </c>
      <c r="BD66" s="12">
        <v>450000</v>
      </c>
      <c r="BE66" s="12">
        <v>450000</v>
      </c>
      <c r="BF66" s="12">
        <v>450000</v>
      </c>
      <c r="BG66" s="12">
        <v>450000</v>
      </c>
      <c r="BH66" s="12">
        <v>450000</v>
      </c>
      <c r="BI66" s="12">
        <v>450000</v>
      </c>
      <c r="BJ66" s="12">
        <v>450000</v>
      </c>
      <c r="BK66" s="12">
        <v>450000</v>
      </c>
      <c r="BL66" s="15">
        <v>450000</v>
      </c>
    </row>
    <row r="67" spans="24:64" x14ac:dyDescent="0.25">
      <c r="BA67" s="12">
        <v>200000</v>
      </c>
      <c r="BB67" s="12">
        <v>200000</v>
      </c>
      <c r="BC67" s="12">
        <v>200000</v>
      </c>
      <c r="BD67" s="12">
        <v>200000</v>
      </c>
      <c r="BE67" s="12">
        <v>200000</v>
      </c>
      <c r="BF67" s="12">
        <v>200000</v>
      </c>
      <c r="BG67" s="12">
        <v>200000</v>
      </c>
      <c r="BH67" s="12">
        <v>200000</v>
      </c>
      <c r="BI67" s="12">
        <v>200000</v>
      </c>
      <c r="BJ67" s="12">
        <v>200000</v>
      </c>
      <c r="BK67" s="12">
        <v>200000</v>
      </c>
      <c r="BL67" s="15">
        <v>200000</v>
      </c>
    </row>
    <row r="68" spans="24:64" x14ac:dyDescent="0.25">
      <c r="BF68" s="12">
        <v>2450000</v>
      </c>
      <c r="BG68" s="12">
        <v>2450000</v>
      </c>
      <c r="BH68" s="12">
        <v>2450000</v>
      </c>
      <c r="BI68" s="12">
        <v>2450000</v>
      </c>
      <c r="BJ68" s="12">
        <v>2450000</v>
      </c>
      <c r="BK68" s="12">
        <v>2450000</v>
      </c>
      <c r="BL68" s="15">
        <v>2450000</v>
      </c>
    </row>
    <row r="69" spans="24:64" x14ac:dyDescent="0.25">
      <c r="BG69" s="12">
        <v>1100000</v>
      </c>
      <c r="BH69" s="12">
        <v>1100000</v>
      </c>
      <c r="BI69" s="12">
        <v>1100000</v>
      </c>
      <c r="BJ69" s="12">
        <v>1100000</v>
      </c>
      <c r="BK69" s="12">
        <v>1100000</v>
      </c>
      <c r="BL69" s="15">
        <v>1100000</v>
      </c>
    </row>
    <row r="70" spans="24:64" x14ac:dyDescent="0.25">
      <c r="BH70" s="12">
        <v>480000</v>
      </c>
      <c r="BI70" s="12">
        <v>480000</v>
      </c>
      <c r="BJ70" s="12">
        <v>480000</v>
      </c>
      <c r="BK70" s="12">
        <v>480000</v>
      </c>
      <c r="BL70" s="15">
        <v>480000</v>
      </c>
    </row>
    <row r="71" spans="24:64" x14ac:dyDescent="0.25">
      <c r="BI71" s="12">
        <v>770000</v>
      </c>
      <c r="BJ71" s="12">
        <v>770000</v>
      </c>
      <c r="BK71" s="12">
        <v>770000</v>
      </c>
      <c r="BL71" s="15">
        <v>770000</v>
      </c>
    </row>
    <row r="72" spans="24:64" x14ac:dyDescent="0.25">
      <c r="BL72" s="15">
        <v>700000</v>
      </c>
    </row>
    <row r="73" spans="24:64" x14ac:dyDescent="0.25">
      <c r="X73" s="15">
        <v>1500000</v>
      </c>
      <c r="Y73" s="14">
        <v>1950000</v>
      </c>
      <c r="Z73" s="14">
        <v>2350000</v>
      </c>
      <c r="AA73" s="14">
        <v>2350000</v>
      </c>
      <c r="AB73" s="14">
        <v>2350000</v>
      </c>
      <c r="AC73" s="14">
        <v>4100000</v>
      </c>
      <c r="AD73" s="14">
        <v>4850000</v>
      </c>
      <c r="AE73" s="14">
        <v>4850000</v>
      </c>
      <c r="AF73" s="14">
        <v>6150000</v>
      </c>
      <c r="AG73" s="14">
        <v>7800000</v>
      </c>
      <c r="AH73" s="14">
        <v>7800000</v>
      </c>
      <c r="AI73" s="14">
        <v>7800000</v>
      </c>
      <c r="AJ73" s="14">
        <v>9100000</v>
      </c>
      <c r="AK73" s="14">
        <v>10150000</v>
      </c>
      <c r="AL73" s="14">
        <v>10900000</v>
      </c>
      <c r="AM73" s="14">
        <v>11950000</v>
      </c>
      <c r="AN73" s="14">
        <v>11950000</v>
      </c>
      <c r="AO73" s="14">
        <v>11950000</v>
      </c>
      <c r="AP73" s="14">
        <v>11950000</v>
      </c>
      <c r="AQ73" s="14">
        <v>12250000</v>
      </c>
      <c r="AR73" s="14">
        <v>12500000</v>
      </c>
      <c r="AS73" s="14">
        <v>13300000</v>
      </c>
      <c r="AT73" s="14">
        <v>13850000</v>
      </c>
      <c r="AU73" s="14">
        <v>14150000</v>
      </c>
      <c r="AV73" s="14">
        <v>14150000</v>
      </c>
      <c r="AW73" s="14">
        <v>14150000</v>
      </c>
      <c r="AX73" s="14">
        <v>15250000</v>
      </c>
      <c r="AY73" s="14">
        <v>15550000</v>
      </c>
      <c r="AZ73" s="14">
        <v>16000000</v>
      </c>
      <c r="BA73" s="14">
        <v>16200000</v>
      </c>
      <c r="BB73" s="14">
        <v>16200000</v>
      </c>
      <c r="BC73" s="14">
        <v>16200000</v>
      </c>
      <c r="BD73" s="14">
        <v>16200000</v>
      </c>
      <c r="BE73" s="14">
        <v>16200000</v>
      </c>
      <c r="BF73" s="14">
        <v>18650000</v>
      </c>
      <c r="BG73" s="14">
        <v>19750000</v>
      </c>
      <c r="BH73" s="14">
        <v>20230000</v>
      </c>
      <c r="BI73" s="14">
        <v>21000000</v>
      </c>
      <c r="BJ73" s="14">
        <v>21000000</v>
      </c>
      <c r="BK73" s="14">
        <v>21000000</v>
      </c>
      <c r="BL73" s="15">
        <v>21700000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</vt:lpstr>
      <vt:lpstr>Ставка ЦБ</vt:lpstr>
      <vt:lpstr>расчёт по дням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2022-11-01T09:57:18Z</dcterms:modified>
</cp:coreProperties>
</file>